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heckCompatibility="1"/>
  <mc:AlternateContent xmlns:mc="http://schemas.openxmlformats.org/markup-compatibility/2006">
    <mc:Choice Requires="x15">
      <x15ac:absPath xmlns:x15ac="http://schemas.microsoft.com/office/spreadsheetml/2010/11/ac" url="G:\trabajos\issfaa\DICIEMBRE\"/>
    </mc:Choice>
  </mc:AlternateContent>
  <xr:revisionPtr revIDLastSave="0" documentId="13_ncr:1_{E0060A79-14EB-4E7C-A909-54AB09B9E0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Gral." sheetId="2" r:id="rId1"/>
    <sheet name="BALANCE GENERAL" sheetId="4" r:id="rId2"/>
    <sheet name="Hoja1" sheetId="3" r:id="rId3"/>
  </sheets>
  <definedNames>
    <definedName name="_xlnm.Print_Area" localSheetId="1">'BALANCE GENERAL'!$A$1:$D$54</definedName>
    <definedName name="_xlnm.Print_Area" localSheetId="0">'BALANCE Gral.'!$A$1:$D$54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4" l="1"/>
  <c r="D26" i="4" l="1"/>
  <c r="G41" i="4" l="1"/>
  <c r="I36" i="4"/>
  <c r="D36" i="4"/>
  <c r="D28" i="4" l="1"/>
  <c r="D34" i="2"/>
  <c r="D39" i="4" l="1"/>
  <c r="D41" i="4" s="1"/>
  <c r="G47" i="4" s="1"/>
  <c r="C5" i="3"/>
  <c r="C8" i="3" s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<sst xmlns="http://schemas.openxmlformats.org/spreadsheetml/2006/main" count="79" uniqueCount="60">
  <si>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</si>
  <si>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</si>
  <si>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</si>
  <si>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</si>
  <si>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</si>
  <si>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</si>
  <si>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</si>
  <si>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</si>
  <si>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</si>
  <si>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</si>
  <si>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</si>
  <si>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</si>
  <si>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</si>
  <si>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</si>
  <si>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</si>
  <si>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</si>
  <si>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</si>
  <si>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</si>
  <si>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</si>
  <si>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</si>
  <si>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</si>
  <si>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</si>
  <si>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</si>
  <si>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</si>
  <si>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</si>
  <si>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</si>
  <si>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</si>
  <si>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</si>
  <si>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</si>
  <si>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</si>
  <si>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</si>
  <si>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Coronel Contador, ARD.</t>
  </si>
  <si>
    <t>EFECTIVO Y EQUIVALENTE A EFECTIVO</t>
  </si>
  <si>
    <t xml:space="preserve"> ELVIS A. MUÑOZ PERALTA</t>
  </si>
  <si>
    <t>ACTIVOS FIJOS</t>
  </si>
  <si>
    <t>TOTAL DE ACTIVOS  FIJOS</t>
  </si>
  <si>
    <t>TOTAL PASIVOS  CORRIENTES</t>
  </si>
  <si>
    <t>TOTAL  PASIVOS Y PATRIMONIO</t>
  </si>
  <si>
    <t>INVENTARIOS</t>
  </si>
  <si>
    <t>EDIFICIO CINE</t>
  </si>
  <si>
    <t>TERRENO SEDE PRINCIPAL ISSFFAA</t>
  </si>
  <si>
    <t>TERRENO CINE</t>
  </si>
  <si>
    <t>EDIFICIO SEDE PRINCIPAL ISSFFAA</t>
  </si>
  <si>
    <t>MOBILIARIOS Y EQUIPOS</t>
  </si>
  <si>
    <t>EQUIPOS DE TRANSPORTE</t>
  </si>
  <si>
    <t>DISPONIBILIDAD PRESUPUESTARIA</t>
  </si>
  <si>
    <t xml:space="preserve">         Sub-Directora de Contabilidad.</t>
  </si>
  <si>
    <t xml:space="preserve">       YAMILKA GARCIA RODRIGUEZ</t>
  </si>
  <si>
    <t xml:space="preserve">        Capitan  de Corbeta. Contadora, ARD.</t>
  </si>
  <si>
    <t xml:space="preserve"> </t>
  </si>
  <si>
    <t>Al  31  de julio  del 2024</t>
  </si>
  <si>
    <t xml:space="preserve">     Sub-Director de Contabilidad. ISSFFAA.</t>
  </si>
  <si>
    <t xml:space="preserve">                            NESTOR I. ACOSTA DOMINICI</t>
  </si>
  <si>
    <t xml:space="preserve">                           Coronel Piloto, F.A.R.D. (MA).</t>
  </si>
  <si>
    <t xml:space="preserve">                           Director Financiero, ISSFFAA.</t>
  </si>
  <si>
    <t xml:space="preserve">                         MINISTERIO DE DEFENSA</t>
  </si>
  <si>
    <t xml:space="preserve">                      INSTITUTO DE SEGURIDAD SOCIAL DE LAS FUERZAS ARMADAS</t>
  </si>
  <si>
    <t xml:space="preserve">             Lic. DESIDERIO DIAZ  OLIVERO</t>
  </si>
  <si>
    <t xml:space="preserve">          Teniente de Fragata Contador, ARD.</t>
  </si>
  <si>
    <t>Al  31  de 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</si>
</sst>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0" fillId="0" borderId="0" xfId="0" applyFont="1" applyAlignment="1">
      <alignment horizontal="center"/>
    </xf>
    <xf numFmtId="0" fontId="0" fillId="2" borderId="0" xfId="0" applyFont="1" applyFill="1"/>
    <xf numFmtId="43" fontId="0" fillId="2" borderId="0" xfId="1" applyFont="1" applyFill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 wrapText="1"/>
    </xf>
    <xf numFmtId="43" fontId="1" fillId="2" borderId="0" xfId="1" applyFont="1" applyFill="1" applyAlignment="1">
      <alignment horizontal="left" wrapText="1"/>
    </xf>
    <xf numFmtId="0" fontId="0" fillId="0" borderId="0" xfId="0" applyFont="1" applyAlignment="1">
      <alignment horizontal="right" wrapText="1"/>
    </xf>
    <xf numFmtId="0" fontId="6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5" fillId="0" borderId="0" xfId="0" applyFont="1" applyAlignment="1"/>
    <xf numFmtId="43" fontId="15" fillId="0" borderId="0" xfId="1" applyFont="1" applyAlignment="1"/>
    <xf numFmtId="0" fontId="15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16" fillId="0" borderId="0" xfId="0" applyFont="1" applyAlignment="1">
      <alignment horizontal="left"/>
    </xf>
    <xf numFmtId="43" fontId="15" fillId="0" borderId="0" xfId="1" applyFont="1" applyAlignment="1">
      <alignment horizontal="center"/>
    </xf>
    <xf numFmtId="0" fontId="16" fillId="0" borderId="0" xfId="0" applyFont="1" applyAlignment="1"/>
    <xf numFmtId="0" fontId="16" fillId="2" borderId="0" xfId="0" applyFont="1" applyFill="1" applyAlignment="1"/>
    <xf numFmtId="43" fontId="15" fillId="2" borderId="0" xfId="1" applyFont="1" applyFill="1" applyAlignment="1"/>
    <xf numFmtId="0" fontId="15" fillId="2" borderId="0" xfId="0" applyFont="1" applyFill="1" applyAlignment="1"/>
    <xf numFmtId="43" fontId="15" fillId="2" borderId="0" xfId="1" applyFont="1" applyFill="1" applyBorder="1" applyAlignment="1"/>
    <xf numFmtId="0" fontId="2" fillId="0" borderId="0" xfId="0" applyFont="1" applyAlignment="1"/>
    <xf numFmtId="0" fontId="2" fillId="2" borderId="0" xfId="0" applyFont="1" applyFill="1" applyAlignment="1"/>
    <xf numFmtId="43" fontId="2" fillId="2" borderId="1" xfId="1" applyFont="1" applyFill="1" applyBorder="1" applyAlignment="1"/>
    <xf numFmtId="43" fontId="2" fillId="2" borderId="0" xfId="1" applyFont="1" applyFill="1" applyAlignment="1"/>
    <xf numFmtId="43" fontId="2" fillId="2" borderId="0" xfId="1" applyFont="1" applyFill="1" applyBorder="1" applyAlignment="1"/>
    <xf numFmtId="43" fontId="2" fillId="2" borderId="4" xfId="1" applyFont="1" applyFill="1" applyBorder="1" applyAlignment="1"/>
    <xf numFmtId="43" fontId="2" fillId="2" borderId="6" xfId="1" applyFont="1" applyFill="1" applyBorder="1" applyAlignment="1"/>
    <xf numFmtId="43" fontId="2" fillId="2" borderId="2" xfId="1" applyFont="1" applyFill="1" applyBorder="1" applyAlignment="1"/>
    <xf numFmtId="43" fontId="15" fillId="2" borderId="3" xfId="1" applyFont="1" applyFill="1" applyBorder="1" applyAlignment="1"/>
    <xf numFmtId="43" fontId="2" fillId="2" borderId="5" xfId="1" applyFont="1" applyFill="1" applyBorder="1" applyAlignment="1"/>
    <xf numFmtId="0" fontId="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/>
    </xf>
    <xf numFmtId="43" fontId="15" fillId="2" borderId="0" xfId="1" applyFont="1" applyFill="1" applyAlignment="1">
      <alignment horizontal="left"/>
    </xf>
    <xf numFmtId="0" fontId="6" fillId="2" borderId="0" xfId="0" applyFont="1" applyFill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2426177</xdr:colOff>
      <xdr:row>1</xdr:row>
      <xdr:rowOff>8984</xdr:rowOff>
    </xdr:from>
    <xdr:to>
      <xdr:col>2</xdr:col>
      <xdr:colOff>433164</xdr:colOff>
      <xdr:row>5</xdr:row>
      <xdr:rowOff>98340</xdr:rowOff>
    </xdr:to>
    <xdr:pic>
      <xdr:nvPicPr>
        <xdr:cNvPr id="5" name="Imagen 4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5328" y="197687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413350</xdr:colOff>
      <xdr:row>41</xdr:row>
      <xdr:rowOff>62901</xdr:rowOff>
    </xdr:from>
    <xdr:to>
      <xdr:col>11</xdr:col>
      <xdr:colOff>120950</xdr:colOff>
      <xdr:row>50</xdr:row>
      <xdr:rowOff>71887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29B247-8E41-4644-85D8-4C0456D6D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3350" y="8222052"/>
          <a:ext cx="6599746" cy="1698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2201532</xdr:colOff>
      <xdr:row>1</xdr:row>
      <xdr:rowOff>98843</xdr:rowOff>
    </xdr:from>
    <xdr:to>
      <xdr:col>1</xdr:col>
      <xdr:colOff>3101962</xdr:colOff>
      <xdr:row>6</xdr:row>
      <xdr:rowOff>26453</xdr:rowOff>
    </xdr:to>
    <xdr:pic>
      <xdr:nvPicPr>
        <xdr:cNvPr id="2" name="Imagen 1" descr="C:\Users\admin\Downloads\logo-issffaa circulo copia (1)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079" y="287546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5"/>
  <sheetViews>
    <sheetView showGridLines="0" tabSelected="1" zoomScale="106" zoomScaleNormal="106" workbookViewId="0">
      <selection activeCell="A51" sqref="A1:L51"/>
    </sheetView>
  </sheetViews>
  <sheetFormatPr baseColWidth="10" defaultRowHeight="12.75" x14ac:dyDescent="0.2"/>
  <cols>
    <col min="1" max="1" width="11.85546875" style="2" customWidth="1"/>
    <col min="2" max="2" width="43.42578125" style="1" customWidth="1"/>
    <col min="3" max="3" width="18.140625" style="1" customWidth="1"/>
    <col min="4" max="4" width="29.8554687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1" width="11.42578125" style="1" hidden="1" customWidth="1"/>
    <col min="12" max="12" width="3.28515625" style="1" customWidth="1"/>
    <col min="13" max="13" width="4.7109375" style="1" customWidth="1"/>
    <col min="14" max="14" width="11.42578125" style="1" customWidth="1"/>
    <col min="15" max="16384" width="11.42578125" style="1"/>
  </cols>
  <sheetData>
    <row r="1" spans="1:4" ht="15.75" x14ac:dyDescent="0.2">
      <c r="A1" s="54"/>
      <c r="B1" s="55"/>
      <c r="C1" s="55"/>
      <c r="D1" s="56"/>
    </row>
    <row r="2" spans="1:4" ht="15.75" x14ac:dyDescent="0.2">
      <c r="A2" s="54"/>
      <c r="B2" s="55"/>
      <c r="C2" s="55"/>
      <c r="D2" s="56"/>
    </row>
    <row r="3" spans="1:4" ht="15.75" x14ac:dyDescent="0.2">
      <c r="A3" s="54"/>
      <c r="B3" s="55"/>
      <c r="C3" s="55"/>
      <c r="D3" s="56"/>
    </row>
    <row r="4" spans="1:4" ht="15.75" x14ac:dyDescent="0.2">
      <c r="A4" s="54"/>
      <c r="B4" s="55"/>
      <c r="C4" s="55"/>
      <c r="D4" s="56"/>
    </row>
    <row r="5" spans="1:4" ht="15.75" x14ac:dyDescent="0.2">
      <c r="A5" s="54"/>
      <c r="B5" s="55"/>
      <c r="C5" s="55"/>
      <c r="D5" s="56"/>
    </row>
    <row r="6" spans="1:4" ht="15.75" customHeight="1" x14ac:dyDescent="0.2">
      <c r="A6" s="54"/>
      <c r="B6" s="57"/>
      <c r="C6" s="57"/>
      <c r="D6" s="60"/>
    </row>
    <row r="7" spans="1:4" ht="15" x14ac:dyDescent="0.2">
      <c r="A7" s="81" t="s">
        <v>55</v>
      </c>
      <c r="B7" s="81"/>
      <c r="C7" s="81"/>
      <c r="D7" s="81"/>
    </row>
    <row r="8" spans="1:4" ht="15" x14ac:dyDescent="0.2">
      <c r="A8" s="81" t="s">
        <v>56</v>
      </c>
      <c r="B8" s="81"/>
      <c r="C8" s="81"/>
      <c r="D8" s="81"/>
    </row>
    <row r="9" spans="1:4" ht="15.75" x14ac:dyDescent="0.25">
      <c r="A9" s="57"/>
      <c r="B9" s="83" t="s">
        <v>24</v>
      </c>
      <c r="C9" s="83"/>
      <c r="D9" s="83"/>
    </row>
    <row r="10" spans="1:4" ht="15.75" x14ac:dyDescent="0.25">
      <c r="A10" s="57"/>
      <c r="B10" s="83" t="s">
        <v>59</v>
      </c>
      <c r="C10" s="83"/>
      <c r="D10" s="83"/>
    </row>
    <row r="11" spans="1:4" ht="15.75" x14ac:dyDescent="0.25">
      <c r="A11" s="57"/>
      <c r="B11" s="83"/>
      <c r="C11" s="83"/>
      <c r="D11" s="83"/>
    </row>
    <row r="12" spans="1:4" ht="15.75" x14ac:dyDescent="0.25">
      <c r="A12" s="57"/>
      <c r="B12" s="57"/>
      <c r="C12" s="57"/>
      <c r="D12" s="58"/>
    </row>
    <row r="13" spans="1:4" ht="15.75" x14ac:dyDescent="0.25">
      <c r="A13" s="57"/>
      <c r="B13" s="59" t="s">
        <v>0</v>
      </c>
      <c r="C13" s="59"/>
      <c r="D13" s="60"/>
    </row>
    <row r="14" spans="1:4" ht="15.75" x14ac:dyDescent="0.25">
      <c r="A14" s="57"/>
      <c r="B14" s="61" t="s">
        <v>1</v>
      </c>
      <c r="C14" s="62"/>
      <c r="D14" s="63"/>
    </row>
    <row r="15" spans="1:4" ht="15" x14ac:dyDescent="0.2">
      <c r="A15" s="57"/>
      <c r="B15" s="55" t="s">
        <v>32</v>
      </c>
      <c r="C15" s="64"/>
      <c r="D15" s="65">
        <v>0</v>
      </c>
    </row>
    <row r="16" spans="1:4" ht="15" x14ac:dyDescent="0.2">
      <c r="A16" s="57"/>
      <c r="B16" s="55" t="s">
        <v>21</v>
      </c>
      <c r="C16" s="64"/>
      <c r="D16" s="65">
        <v>5269994.38</v>
      </c>
    </row>
    <row r="17" spans="1:19" ht="16.5" thickBot="1" x14ac:dyDescent="0.3">
      <c r="A17" s="57"/>
      <c r="B17" s="66" t="s">
        <v>2</v>
      </c>
      <c r="C17" s="67"/>
      <c r="D17" s="68">
        <f>SUM(D16)</f>
        <v>5269994.38</v>
      </c>
    </row>
    <row r="18" spans="1:19" ht="15.75" x14ac:dyDescent="0.25">
      <c r="A18" s="57"/>
      <c r="B18" s="66"/>
      <c r="C18" s="67"/>
      <c r="D18" s="69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ht="15.75" x14ac:dyDescent="0.25">
      <c r="A19" s="57"/>
      <c r="B19" s="61" t="s">
        <v>3</v>
      </c>
      <c r="C19" s="62"/>
      <c r="D19" s="6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19" ht="15" x14ac:dyDescent="0.2">
      <c r="A20" s="57"/>
      <c r="B20" s="55" t="s">
        <v>30</v>
      </c>
      <c r="C20" s="64"/>
      <c r="D20" s="65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19" ht="15" x14ac:dyDescent="0.2">
      <c r="A21" s="57"/>
      <c r="B21" s="55" t="s">
        <v>20</v>
      </c>
      <c r="C21" s="64"/>
      <c r="D21" s="65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19" ht="16.5" thickBot="1" x14ac:dyDescent="0.3">
      <c r="A22" s="57"/>
      <c r="B22" s="66" t="s">
        <v>4</v>
      </c>
      <c r="C22" s="67"/>
      <c r="D22" s="68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 ht="15.75" x14ac:dyDescent="0.25">
      <c r="A23" s="57"/>
      <c r="B23" s="66"/>
      <c r="C23" s="67"/>
      <c r="D23" s="70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ht="16.5" thickBot="1" x14ac:dyDescent="0.3">
      <c r="A24" s="57"/>
      <c r="B24" s="66" t="s">
        <v>5</v>
      </c>
      <c r="C24" s="67"/>
      <c r="D24" s="71">
        <f>SUM(D17+D22)</f>
        <v>297759430.27999997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ht="16.5" thickTop="1" x14ac:dyDescent="0.25">
      <c r="A25" s="57"/>
      <c r="B25" s="66"/>
      <c r="C25" s="67"/>
      <c r="D25" s="69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 ht="15.75" x14ac:dyDescent="0.25">
      <c r="A26" s="57"/>
      <c r="B26" s="66"/>
      <c r="C26" s="67"/>
      <c r="D26" s="69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19" ht="15.75" x14ac:dyDescent="0.25">
      <c r="A27" s="57"/>
      <c r="B27" s="61" t="s">
        <v>12</v>
      </c>
      <c r="C27" s="67"/>
      <c r="D27" s="69"/>
      <c r="H27" s="14" t="s">
        <v>14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ht="15.75" x14ac:dyDescent="0.25">
      <c r="A28" s="57"/>
      <c r="B28" s="61" t="s">
        <v>6</v>
      </c>
      <c r="C28" s="62"/>
      <c r="D28" s="63"/>
      <c r="G28" s="20" t="s">
        <v>18</v>
      </c>
      <c r="H28" s="14" t="s">
        <v>15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ht="15" x14ac:dyDescent="0.2">
      <c r="A29" s="57"/>
      <c r="B29" s="55" t="s">
        <v>25</v>
      </c>
      <c r="C29" s="64"/>
      <c r="D29" s="65">
        <v>0</v>
      </c>
      <c r="G29" s="20" t="s">
        <v>19</v>
      </c>
      <c r="H29" s="14" t="s">
        <v>16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ht="15.75" x14ac:dyDescent="0.25">
      <c r="A30" s="57"/>
      <c r="B30" s="66" t="s">
        <v>28</v>
      </c>
      <c r="C30" s="64"/>
      <c r="D30" s="72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19" ht="15" x14ac:dyDescent="0.2">
      <c r="A31" s="57"/>
      <c r="B31" s="55"/>
      <c r="C31" s="64"/>
      <c r="D31" s="65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19" ht="15.75" x14ac:dyDescent="0.25">
      <c r="A32" s="57"/>
      <c r="B32" s="61" t="s">
        <v>7</v>
      </c>
      <c r="C32" s="64"/>
      <c r="D32" s="65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19" ht="15" x14ac:dyDescent="0.2">
      <c r="A33" s="57"/>
      <c r="B33" s="55" t="s">
        <v>26</v>
      </c>
      <c r="C33" s="64"/>
      <c r="D33" s="65"/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1:19" ht="16.5" thickBot="1" x14ac:dyDescent="0.3">
      <c r="A34" s="57"/>
      <c r="B34" s="66" t="s">
        <v>27</v>
      </c>
      <c r="C34" s="67"/>
      <c r="D34" s="68">
        <f>D33</f>
        <v>0</v>
      </c>
      <c r="G34" s="14" t="s">
        <v>17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19" ht="15.75" x14ac:dyDescent="0.25">
      <c r="A35" s="57"/>
      <c r="B35" s="66"/>
      <c r="C35" s="67"/>
      <c r="D35" s="70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1:19" ht="16.5" thickBot="1" x14ac:dyDescent="0.3">
      <c r="A36" s="57"/>
      <c r="B36" s="66" t="s">
        <v>8</v>
      </c>
      <c r="C36" s="67"/>
      <c r="D36" s="73">
        <f>D34+D30</f>
        <v>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19" ht="15.75" x14ac:dyDescent="0.25">
      <c r="A37" s="57"/>
      <c r="B37" s="66" t="s">
        <v>49</v>
      </c>
      <c r="C37" s="67"/>
      <c r="D37" s="69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19" ht="21.75" customHeight="1" x14ac:dyDescent="0.25">
      <c r="A38" s="57"/>
      <c r="B38" s="61" t="s">
        <v>11</v>
      </c>
      <c r="C38" s="62"/>
      <c r="D38" s="6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1:19" ht="15.75" x14ac:dyDescent="0.25">
      <c r="A39" s="57"/>
      <c r="B39" s="66" t="s">
        <v>13</v>
      </c>
      <c r="C39" s="64"/>
      <c r="D39" s="70">
        <f>D24-D36</f>
        <v>297759430.27999997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1:19" ht="15" x14ac:dyDescent="0.2">
      <c r="A40" s="57"/>
      <c r="B40" s="55"/>
      <c r="C40" s="64"/>
      <c r="D40" s="74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1:19" ht="16.5" thickBot="1" x14ac:dyDescent="0.3">
      <c r="A41" s="57"/>
      <c r="B41" s="66" t="s">
        <v>9</v>
      </c>
      <c r="C41" s="67"/>
      <c r="D41" s="75">
        <f>D39+D36</f>
        <v>297759430.27999997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1:19" ht="15.75" thickTop="1" x14ac:dyDescent="0.2">
      <c r="A42" s="57"/>
      <c r="B42" s="55"/>
      <c r="C42" s="64"/>
      <c r="D42" s="6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1:19" ht="15" x14ac:dyDescent="0.2">
      <c r="A43" s="57"/>
      <c r="B43" s="55"/>
      <c r="C43" s="64"/>
      <c r="D43" s="6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19" ht="15" x14ac:dyDescent="0.2">
      <c r="A44" s="57"/>
      <c r="B44" s="55"/>
      <c r="C44" s="64"/>
      <c r="D44" s="6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1:19" ht="15" x14ac:dyDescent="0.2">
      <c r="A45" s="57"/>
      <c r="B45" s="55"/>
      <c r="C45" s="64"/>
      <c r="D45" s="6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1:19" ht="13.5" customHeight="1" x14ac:dyDescent="0.25">
      <c r="A46" s="57"/>
      <c r="B46" s="76" t="s">
        <v>57</v>
      </c>
      <c r="C46" s="84" t="s">
        <v>52</v>
      </c>
      <c r="D46" s="84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1:19" ht="15" x14ac:dyDescent="0.2">
      <c r="A47" s="57"/>
      <c r="B47" s="77" t="s">
        <v>58</v>
      </c>
      <c r="C47" s="82" t="s">
        <v>53</v>
      </c>
      <c r="D47" s="82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1:19" ht="15" x14ac:dyDescent="0.2">
      <c r="A48" s="57"/>
      <c r="B48" s="55" t="s">
        <v>51</v>
      </c>
      <c r="C48" s="82" t="s">
        <v>54</v>
      </c>
      <c r="D48" s="82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ht="15" x14ac:dyDescent="0.2">
      <c r="A49" s="57"/>
      <c r="B49" s="55"/>
      <c r="C49" s="64"/>
      <c r="D49" s="6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ht="15" x14ac:dyDescent="0.2">
      <c r="A50" s="57"/>
      <c r="B50" s="77"/>
      <c r="C50" s="78"/>
      <c r="D50" s="79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4"/>
      <c r="C51" s="53"/>
      <c r="D51" s="36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1" customFormat="1" ht="13.5" customHeight="1" x14ac:dyDescent="0.2">
      <c r="A52" s="51" t="s">
        <v>29</v>
      </c>
      <c r="B52" s="80"/>
      <c r="C52" s="80"/>
      <c r="D52" s="50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A53" s="47"/>
      <c r="B53" s="52"/>
      <c r="C53" s="38"/>
      <c r="D53" s="50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A54" s="47"/>
      <c r="B54" s="48"/>
      <c r="C54" s="49"/>
      <c r="D54" s="50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5118110236220474" bottom="0.43307086614173229" header="0.27559055118110237" footer="0.31496062992125984"/>
  <pageSetup scale="8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47"/>
  <sheetViews>
    <sheetView showGridLines="0" zoomScale="106" zoomScaleNormal="106" workbookViewId="0">
      <selection activeCell="B56" sqref="B56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 t="s">
        <v>49</v>
      </c>
    </row>
    <row r="2" spans="1:4" ht="15" x14ac:dyDescent="0.2">
      <c r="A2" s="33"/>
      <c r="B2" s="14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87" t="s">
        <v>22</v>
      </c>
      <c r="B7" s="87"/>
      <c r="C7" s="87"/>
      <c r="D7" s="87"/>
    </row>
    <row r="8" spans="1:4" ht="16.5" x14ac:dyDescent="0.2">
      <c r="A8" s="87" t="s">
        <v>23</v>
      </c>
      <c r="B8" s="87"/>
      <c r="C8" s="87"/>
      <c r="D8" s="87"/>
    </row>
    <row r="9" spans="1:4" ht="15.75" x14ac:dyDescent="0.25">
      <c r="B9" s="83" t="s">
        <v>24</v>
      </c>
      <c r="C9" s="83"/>
      <c r="D9" s="83"/>
    </row>
    <row r="10" spans="1:4" ht="15.75" x14ac:dyDescent="0.25">
      <c r="B10" s="83" t="s">
        <v>50</v>
      </c>
      <c r="C10" s="83"/>
      <c r="D10" s="83"/>
    </row>
    <row r="11" spans="1:4" ht="15.75" x14ac:dyDescent="0.25">
      <c r="B11" s="83"/>
      <c r="C11" s="83"/>
      <c r="D11" s="83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45</v>
      </c>
      <c r="C15" s="24"/>
      <c r="D15" s="16">
        <v>1257763.53</v>
      </c>
    </row>
    <row r="16" spans="1:4" s="14" customFormat="1" x14ac:dyDescent="0.2">
      <c r="A16" s="44"/>
      <c r="B16" s="14" t="s">
        <v>38</v>
      </c>
      <c r="C16" s="45"/>
      <c r="D16" s="46">
        <v>4921295.34</v>
      </c>
    </row>
    <row r="17" spans="2:19" ht="13.5" thickBot="1" x14ac:dyDescent="0.25">
      <c r="B17" s="8" t="s">
        <v>2</v>
      </c>
      <c r="C17" s="25"/>
      <c r="D17" s="26">
        <f>SUM(D15:D16)</f>
        <v>6179058.8700000001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34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43</v>
      </c>
      <c r="C20" s="24"/>
      <c r="D20" s="16">
        <v>41089436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40</v>
      </c>
      <c r="C21" s="24"/>
      <c r="D21" s="16">
        <v>61040000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x14ac:dyDescent="0.2">
      <c r="B22" s="14" t="s">
        <v>41</v>
      </c>
      <c r="C22" s="24"/>
      <c r="D22" s="16">
        <v>39520000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14" t="s">
        <v>42</v>
      </c>
      <c r="C23" s="24"/>
      <c r="D23" s="16">
        <v>1000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x14ac:dyDescent="0.2">
      <c r="B24" s="14" t="s">
        <v>39</v>
      </c>
      <c r="C24" s="24"/>
      <c r="D24" s="16">
        <v>1000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x14ac:dyDescent="0.2">
      <c r="B25" s="14" t="s">
        <v>44</v>
      </c>
      <c r="C25" s="24"/>
      <c r="D25" s="16">
        <v>0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ht="13.5" thickBot="1" x14ac:dyDescent="0.25">
      <c r="B26" s="8" t="s">
        <v>35</v>
      </c>
      <c r="C26" s="25"/>
      <c r="D26" s="26">
        <f>SUM(D20:D25)</f>
        <v>141651436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8"/>
      <c r="C27" s="25"/>
      <c r="D27" s="28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ht="13.5" thickBot="1" x14ac:dyDescent="0.25">
      <c r="B28" s="8" t="s">
        <v>5</v>
      </c>
      <c r="C28" s="25"/>
      <c r="D28" s="29">
        <f>SUM(D17+D26)</f>
        <v>147830494.87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ht="13.5" thickTop="1" x14ac:dyDescent="0.2">
      <c r="B29" s="8"/>
      <c r="C29" s="25"/>
      <c r="D29" s="2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/>
      <c r="C30" s="25"/>
      <c r="D30" s="2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6" t="s">
        <v>12</v>
      </c>
      <c r="C31" s="25"/>
      <c r="D31" s="2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6</v>
      </c>
      <c r="C32" s="22"/>
      <c r="D32" s="23"/>
      <c r="H32" s="14" t="s">
        <v>14</v>
      </c>
      <c r="I32" s="7">
        <v>25730641.57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25</v>
      </c>
      <c r="C33" s="24"/>
      <c r="D33" s="28">
        <v>0</v>
      </c>
      <c r="G33" s="20" t="s">
        <v>18</v>
      </c>
      <c r="H33" s="14" t="s">
        <v>15</v>
      </c>
      <c r="I33" s="7">
        <v>25446716.57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14" t="s">
        <v>26</v>
      </c>
      <c r="C34" s="25"/>
      <c r="D34" s="30">
        <v>0</v>
      </c>
      <c r="G34" s="20" t="s">
        <v>19</v>
      </c>
      <c r="H34" s="14" t="s">
        <v>16</v>
      </c>
      <c r="I34" s="7">
        <v>67648156.430000007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G35" s="20"/>
      <c r="H35" s="14"/>
      <c r="I35" s="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36</v>
      </c>
      <c r="C36" s="25"/>
      <c r="D36" s="30">
        <f>D34+D33</f>
        <v>0</v>
      </c>
      <c r="G36" s="14" t="s">
        <v>17</v>
      </c>
      <c r="H36" s="14"/>
      <c r="I36" s="9">
        <f>I32-I33+I34</f>
        <v>67932081.430000007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x14ac:dyDescent="0.2">
      <c r="B38" s="6" t="s">
        <v>11</v>
      </c>
      <c r="C38" s="22"/>
      <c r="D38" s="23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13</v>
      </c>
      <c r="C39" s="24"/>
      <c r="D39" s="28">
        <f>D28</f>
        <v>147830494.87</v>
      </c>
      <c r="G39" s="19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ht="21.75" customHeight="1" x14ac:dyDescent="0.2">
      <c r="B40" s="14"/>
      <c r="C40" s="24"/>
      <c r="D40" s="31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37</v>
      </c>
      <c r="C41" s="25"/>
      <c r="D41" s="32">
        <f>D39+D36</f>
        <v>147830494.87</v>
      </c>
      <c r="F41" s="10"/>
      <c r="G41" s="21" t="e">
        <f>#REF!-#REF!</f>
        <v>#REF!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F42" s="10"/>
      <c r="G42" s="18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F43" s="15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x14ac:dyDescent="0.2">
      <c r="B46" s="11" t="s">
        <v>47</v>
      </c>
      <c r="C46" s="88" t="s">
        <v>33</v>
      </c>
      <c r="D46" s="88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48</v>
      </c>
      <c r="C47" s="85" t="s">
        <v>31</v>
      </c>
      <c r="D47" s="85"/>
      <c r="G47" s="18">
        <f>D41-D28</f>
        <v>0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ht="13.5" customHeight="1" x14ac:dyDescent="0.2">
      <c r="B48" s="13" t="s">
        <v>46</v>
      </c>
      <c r="C48" s="85" t="s">
        <v>10</v>
      </c>
      <c r="D48" s="85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39"/>
      <c r="C50" s="40"/>
      <c r="D50" s="36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8.75" x14ac:dyDescent="0.3">
      <c r="B51" s="34"/>
      <c r="C51" s="35"/>
      <c r="D51" s="36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x14ac:dyDescent="0.2">
      <c r="A52" s="42" t="s">
        <v>29</v>
      </c>
      <c r="B52" s="86"/>
      <c r="C52" s="86"/>
      <c r="D52" s="36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3.5" customHeight="1" x14ac:dyDescent="0.2">
      <c r="B53" s="37"/>
      <c r="C53" s="38"/>
      <c r="D53" s="36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s="41" customFormat="1" ht="13.5" customHeight="1" x14ac:dyDescent="0.2">
      <c r="A54" s="2"/>
      <c r="B54" s="39"/>
      <c r="C54" s="40"/>
      <c r="D54" s="36"/>
      <c r="G54" s="20"/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5" spans="1:19" ht="12.75" customHeight="1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  <row r="146" spans="10:19" x14ac:dyDescent="0.2">
      <c r="J146" s="17"/>
      <c r="K146" s="17"/>
      <c r="L146" s="17"/>
      <c r="M146" s="17"/>
      <c r="N146" s="17"/>
      <c r="O146" s="17"/>
      <c r="P146" s="17"/>
      <c r="Q146" s="17"/>
      <c r="R146" s="17"/>
      <c r="S146" s="17"/>
    </row>
    <row r="147" spans="10:19" x14ac:dyDescent="0.2">
      <c r="J147" s="17"/>
      <c r="K147" s="17"/>
      <c r="L147" s="17"/>
      <c r="M147" s="17"/>
      <c r="N147" s="17"/>
      <c r="O147" s="17"/>
      <c r="P147" s="17"/>
      <c r="Q147" s="17"/>
      <c r="R147" s="17"/>
      <c r="S147" s="17"/>
    </row>
  </sheetData>
  <mergeCells count="9">
    <mergeCell ref="C47:D47"/>
    <mergeCell ref="C48:D48"/>
    <mergeCell ref="B52:C52"/>
    <mergeCell ref="A7:D7"/>
    <mergeCell ref="A8:D8"/>
    <mergeCell ref="B9:D9"/>
    <mergeCell ref="B10:D10"/>
    <mergeCell ref="B11:D11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C8"/>
  <sheetViews>
    <sheetView workbookViewId="0">
      <selection activeCell="D9" sqref="D9"/>
    </sheetView>
  </sheetViews>
  <sheetFormatPr baseColWidth="10" defaultRowHeight="23.25" x14ac:dyDescent="0.35"/>
  <cols>
    <col min="1" max="2" width="11.42578125" style="43"/>
    <col min="3" max="3" width="20.85546875" style="43" bestFit="1" customWidth="1"/>
    <col min="4" max="16384" width="11.42578125" style="43"/>
  </cols>
  <sheetData>
    <row r="4" spans="3:3" x14ac:dyDescent="0.35">
      <c r="C4" s="43">
        <v>145406.01</v>
      </c>
    </row>
    <row r="5" spans="3:3" x14ac:dyDescent="0.35">
      <c r="C5" s="43">
        <f>C4*5%</f>
        <v>7270.3005000000012</v>
      </c>
    </row>
    <row r="7" spans="3:3" x14ac:dyDescent="0.35">
      <c r="C7" s="43">
        <v>171579.1</v>
      </c>
    </row>
    <row r="8" spans="3:3" x14ac:dyDescent="0.35">
      <c r="C8" s="43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Gral.</vt:lpstr>
      <vt:lpstr>BALANCE GENERAL</vt:lpstr>
      <vt:lpstr>Hoja1</vt:lpstr>
      <vt:lpstr>'BALANCE GENERAL'!Área_de_impresión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AgustDev01</cp:lastModifiedBy>
  <cp:lastPrinted>2026-01-18T19:57:42Z</cp:lastPrinted>
  <dcterms:created xsi:type="dcterms:W3CDTF">2022-02-08T13:27:38Z</dcterms:created>
  <dcterms:modified xsi:type="dcterms:W3CDTF">2026-01-18T19:57:45Z</dcterms:modified>
</cp:coreProperties>
</file>