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bajos\issfaa\AGOSTO\"/>
    </mc:Choice>
  </mc:AlternateContent>
  <xr:revisionPtr revIDLastSave="0" documentId="8_{53189761-7846-40FD-BC9C-667CB69FF2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4" i="2" l="1"/>
  <c r="K37" i="2"/>
  <c r="K27" i="2"/>
  <c r="K11" i="2"/>
  <c r="K17" i="2"/>
  <c r="K84" i="2" s="1"/>
  <c r="I27" i="2" l="1"/>
  <c r="P34" i="2" l="1"/>
  <c r="P23" i="2"/>
  <c r="P36" i="2"/>
  <c r="P38" i="2"/>
  <c r="I37" i="2" l="1"/>
  <c r="I17" i="2"/>
  <c r="I11" i="2"/>
  <c r="I84" i="2" l="1"/>
  <c r="P18" i="2"/>
  <c r="P17" i="2" s="1"/>
  <c r="P16" i="2"/>
  <c r="P12" i="2"/>
  <c r="P30" i="2"/>
  <c r="P28" i="2"/>
  <c r="P27" i="2" s="1"/>
  <c r="H37" i="2"/>
  <c r="H84" i="2" s="1"/>
  <c r="H27" i="2"/>
  <c r="H17" i="2"/>
  <c r="H11" i="2"/>
  <c r="P11" i="2" l="1"/>
  <c r="G11" i="2"/>
  <c r="G17" i="2"/>
  <c r="G27" i="2"/>
  <c r="G37" i="2"/>
  <c r="G84" i="2" l="1"/>
  <c r="P37" i="2"/>
  <c r="P84" i="2" s="1"/>
  <c r="F27" i="2" l="1"/>
  <c r="F37" i="2"/>
  <c r="F17" i="2"/>
  <c r="F11" i="2"/>
  <c r="F84" i="2" l="1"/>
  <c r="E17" i="2"/>
  <c r="E37" i="2"/>
  <c r="E84" i="2" s="1"/>
  <c r="E27" i="2"/>
  <c r="E11" i="2"/>
  <c r="D27" i="2" l="1"/>
  <c r="D84" i="2" s="1"/>
  <c r="D17" i="2"/>
  <c r="D11" i="2"/>
  <c r="C11" i="2" l="1"/>
  <c r="C17" i="2" l="1"/>
  <c r="C84" i="2" s="1"/>
  <c r="B37" i="2" l="1"/>
  <c r="B27" i="2"/>
  <c r="B17" i="2"/>
  <c r="B11" i="2"/>
  <c r="B84" i="2" l="1"/>
</calcChain>
</file>

<file path=xl/sharedStrings.xml><?xml version="1.0" encoding="utf-8"?>
<sst xmlns="http://schemas.openxmlformats.org/spreadsheetml/2006/main" count="1088" uniqueCount="118">
  <si>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</si>
  <si>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</si>
  <si>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</si>
  <si>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</si>
  <si>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</si>
  <si>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</si>
  <si>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</si>
  <si>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</si>
  <si>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</si>
  <si>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</si>
  <si>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</si>
  <si>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</si>
  <si>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</si>
  <si>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</si>
  <si>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</si>
  <si>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</si>
  <si>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</si>
  <si>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</si>
  <si>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</si>
  <si>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</si>
  <si>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</si>
  <si>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</si>
  <si>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</si>
  <si>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</si>
  <si>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</si>
  <si>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</si>
  <si>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</si>
  <si>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</si>
  <si>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</si>
  <si>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</si>
  <si>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</si>
  <si>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</si>
  <si>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</si>
  <si>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</si>
  <si>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</si>
  <si>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</si>
  <si>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</si>
  <si>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</si>
  <si>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</si>
  <si>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</si>
  <si>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</si>
  <si>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</si>
  <si>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</si>
  <si>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</si>
  <si>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</si>
  <si>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</si>
  <si>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</si>
  <si>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</si>
  <si>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</si>
  <si>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</si>
  <si>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</si>
  <si>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</si>
  <si>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</si>
  <si>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</si>
  <si>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</si>
  <si>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</si>
  <si>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</si>
  <si>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</si>
  <si>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</si>
  <si>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</si>
  <si>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</si>
  <si>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</si>
  <si>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</si>
  <si>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</si>
  <si>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</si>
  <si>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</si>
  <si>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</si>
  <si>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</si>
  <si>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</si>
  <si>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</si>
  <si>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</si>
  <si>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</si>
  <si>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</si>
  <si>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</si>
  <si>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</si>
  <si>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</si>
  <si>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</si>
  <si>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</si>
  <si>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</si>
  <si>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</si>
  <si>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</si>
  <si>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</si>
  <si>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</si>
  <si>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</si>
  <si>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</si>
  <si>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</si>
  <si>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</si>
  <si>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</si>
  <si>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</si>
  <si>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</si>
  <si>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</si>
  <si>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</si>
  <si>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</si>
  <si>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</si>
  <si>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</si>
  <si>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</si>
  <si>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</si>
  <si>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</si>
  <si>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</si>
  <si>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</si>
  <si>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</si>
  <si>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</si>
  <si>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</si>
  <si>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</si>
  <si>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</si>
  <si>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</si>
  <si>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</si>
  <si>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</si>
  <si>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</si>
  <si>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</si>
  <si>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</si>
  <si>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</si>
  <si>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</si>
  <si>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</si>
  <si>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</si>
  <si>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6,067.500.00</t>
  </si>
  <si>
    <t>Fecha de registro: Del  01 de agosto del 2025</t>
  </si>
  <si>
    <t>Fecha de imputacion: Hasta el 31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</si>
</sst>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208528</xdr:colOff>
      <xdr:row>3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06"/>
  <sheetViews>
    <sheetView showGridLines="0" tabSelected="1" zoomScale="55" zoomScaleNormal="55" workbookViewId="0">
      <selection activeCell="G100" sqref="G100"/>
    </sheetView>
  </sheetViews>
  <sheetFormatPr baseColWidth="10" defaultColWidth="11.42578125" defaultRowHeight="22.5" x14ac:dyDescent="0.35"/>
  <cols>
    <col min="1" max="1" width="82.7109375" style="1" customWidth="1"/>
    <col min="2" max="2" width="24.28515625" style="1" customWidth="1"/>
    <col min="3" max="3" width="23.7109375" style="1" customWidth="1"/>
    <col min="4" max="4" width="21.5703125" style="1" customWidth="1"/>
    <col min="5" max="5" width="21.140625" style="1" customWidth="1"/>
    <col min="6" max="6" width="24" style="1" customWidth="1"/>
    <col min="7" max="7" width="22.5703125" style="1" customWidth="1"/>
    <col min="8" max="8" width="22.28515625" style="1" customWidth="1"/>
    <col min="9" max="9" width="23.5703125" style="1" customWidth="1"/>
    <col min="10" max="10" width="20.85546875" style="1" customWidth="1"/>
    <col min="11" max="11" width="21.7109375" style="1" customWidth="1"/>
    <col min="12" max="12" width="21.85546875" style="1" customWidth="1"/>
    <col min="13" max="13" width="21.42578125" style="1" customWidth="1"/>
    <col min="14" max="14" width="23.42578125" style="1" customWidth="1"/>
    <col min="15" max="15" width="22.5703125" style="1" customWidth="1"/>
    <col min="16" max="16" width="24.85546875" style="1" customWidth="1"/>
    <col min="17" max="17" width="16.8554687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28" t="s">
        <v>94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9" ht="21" customHeight="1" x14ac:dyDescent="0.35">
      <c r="A3" s="30" t="s">
        <v>95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9" x14ac:dyDescent="0.35">
      <c r="A4" s="34">
        <v>2025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9" ht="21.75" customHeight="1" x14ac:dyDescent="0.35">
      <c r="A5" s="30" t="s">
        <v>90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9" ht="25.5" customHeight="1" x14ac:dyDescent="0.35">
      <c r="A6" s="25" t="s">
        <v>76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8" spans="1:19" ht="25.5" customHeight="1" x14ac:dyDescent="0.35">
      <c r="A8" s="31" t="s">
        <v>66</v>
      </c>
      <c r="B8" s="32" t="s">
        <v>92</v>
      </c>
      <c r="C8" s="32" t="s">
        <v>91</v>
      </c>
      <c r="D8" s="26" t="s">
        <v>89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9" x14ac:dyDescent="0.35">
      <c r="A9" s="31"/>
      <c r="B9" s="33"/>
      <c r="C9" s="33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f>+B12+B15+B16</f>
        <v>68713726</v>
      </c>
      <c r="C11" s="7">
        <f>+C12+C15+C16</f>
        <v>13972073</v>
      </c>
      <c r="D11" s="7">
        <f t="shared" ref="D11:I11" si="0">+D12+D16</f>
        <v>6270017.29</v>
      </c>
      <c r="E11" s="7">
        <f t="shared" si="0"/>
        <v>6270017.29</v>
      </c>
      <c r="F11" s="7">
        <f t="shared" si="0"/>
        <v>6270017.29</v>
      </c>
      <c r="G11" s="7">
        <f t="shared" si="0"/>
        <v>6214117.3200000003</v>
      </c>
      <c r="H11" s="7">
        <f t="shared" si="0"/>
        <v>6249117.3200000003</v>
      </c>
      <c r="I11" s="7">
        <f t="shared" si="0"/>
        <v>6249117.3200000003</v>
      </c>
      <c r="J11" s="24">
        <v>6249117.3200000003</v>
      </c>
      <c r="K11" s="7">
        <f>+K12+K16</f>
        <v>6249117.3200000003</v>
      </c>
      <c r="L11" s="8" t="s">
        <v>93</v>
      </c>
      <c r="M11" s="8" t="s">
        <v>93</v>
      </c>
      <c r="N11" s="8" t="s">
        <v>93</v>
      </c>
      <c r="O11" s="8" t="s">
        <v>93</v>
      </c>
      <c r="P11" s="7">
        <f>+P12+P16</f>
        <v>43953138.469999999</v>
      </c>
    </row>
    <row r="12" spans="1:19" x14ac:dyDescent="0.35">
      <c r="A12" s="9" t="s">
        <v>2</v>
      </c>
      <c r="B12" s="10">
        <v>61976672</v>
      </c>
      <c r="C12" s="10">
        <v>12299364</v>
      </c>
      <c r="D12" s="10">
        <v>6086800</v>
      </c>
      <c r="E12" s="10">
        <v>6086800</v>
      </c>
      <c r="F12" s="10">
        <v>6086800</v>
      </c>
      <c r="G12" s="10">
        <v>6032500</v>
      </c>
      <c r="H12" s="10">
        <v>6067500</v>
      </c>
      <c r="I12" s="10">
        <v>6067500</v>
      </c>
      <c r="J12" s="8" t="s">
        <v>115</v>
      </c>
      <c r="K12" s="10">
        <v>6067500</v>
      </c>
      <c r="L12" s="8" t="s">
        <v>93</v>
      </c>
      <c r="M12" s="8" t="s">
        <v>93</v>
      </c>
      <c r="N12" s="8" t="s">
        <v>93</v>
      </c>
      <c r="O12" s="8" t="s">
        <v>93</v>
      </c>
      <c r="P12" s="10">
        <f>SUM(D12:O12)</f>
        <v>42495400</v>
      </c>
    </row>
    <row r="13" spans="1:19" x14ac:dyDescent="0.35">
      <c r="A13" s="9" t="s">
        <v>3</v>
      </c>
      <c r="B13" s="8" t="s">
        <v>93</v>
      </c>
      <c r="C13" s="10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8" t="s">
        <v>93</v>
      </c>
    </row>
    <row r="14" spans="1:19" x14ac:dyDescent="0.35">
      <c r="A14" s="9" t="s">
        <v>4</v>
      </c>
      <c r="B14" s="8" t="s">
        <v>93</v>
      </c>
      <c r="C14" s="10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8" t="s">
        <v>93</v>
      </c>
      <c r="Q14" s="11"/>
    </row>
    <row r="15" spans="1:19" x14ac:dyDescent="0.35">
      <c r="A15" s="9" t="s">
        <v>5</v>
      </c>
      <c r="B15" s="10">
        <v>5082201</v>
      </c>
      <c r="C15" s="10">
        <v>1024947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8" t="s">
        <v>93</v>
      </c>
    </row>
    <row r="16" spans="1:19" x14ac:dyDescent="0.35">
      <c r="A16" s="9" t="s">
        <v>6</v>
      </c>
      <c r="B16" s="10">
        <v>1654853</v>
      </c>
      <c r="C16" s="10">
        <v>647762</v>
      </c>
      <c r="D16" s="10">
        <v>183217.29</v>
      </c>
      <c r="E16" s="10">
        <v>183217.29</v>
      </c>
      <c r="F16" s="10">
        <v>183217.29</v>
      </c>
      <c r="G16" s="10">
        <v>181617.32</v>
      </c>
      <c r="H16" s="10">
        <v>181617.32</v>
      </c>
      <c r="I16" s="10">
        <v>181617.32</v>
      </c>
      <c r="J16" s="12">
        <v>181617.32</v>
      </c>
      <c r="K16" s="10">
        <v>181617.32</v>
      </c>
      <c r="L16" s="8" t="s">
        <v>93</v>
      </c>
      <c r="M16" s="8" t="s">
        <v>93</v>
      </c>
      <c r="N16" s="8" t="s">
        <v>93</v>
      </c>
      <c r="O16" s="8" t="s">
        <v>93</v>
      </c>
      <c r="P16" s="10">
        <f>SUM(D16:O16)</f>
        <v>1457738.4700000002</v>
      </c>
      <c r="Q16" s="10"/>
    </row>
    <row r="17" spans="1:18" x14ac:dyDescent="0.35">
      <c r="A17" s="6" t="s">
        <v>7</v>
      </c>
      <c r="B17" s="7">
        <f t="shared" ref="B17:G17" si="1">+B18+B23</f>
        <v>6626165</v>
      </c>
      <c r="C17" s="7">
        <f t="shared" si="1"/>
        <v>1507500</v>
      </c>
      <c r="D17" s="7">
        <f t="shared" si="1"/>
        <v>535846.68999999994</v>
      </c>
      <c r="E17" s="7">
        <f t="shared" si="1"/>
        <v>541988.97</v>
      </c>
      <c r="F17" s="7">
        <f t="shared" si="1"/>
        <v>700505.37</v>
      </c>
      <c r="G17" s="7">
        <f t="shared" si="1"/>
        <v>551546.76</v>
      </c>
      <c r="H17" s="7">
        <f>+H18+H23</f>
        <v>547590.64</v>
      </c>
      <c r="I17" s="7">
        <f>+I18+I23</f>
        <v>546734.04</v>
      </c>
      <c r="J17" s="24">
        <v>549527.86</v>
      </c>
      <c r="K17" s="7">
        <f>+K18+K23</f>
        <v>549657.41999999993</v>
      </c>
      <c r="L17" s="8" t="s">
        <v>93</v>
      </c>
      <c r="M17" s="8" t="s">
        <v>93</v>
      </c>
      <c r="N17" s="8" t="s">
        <v>93</v>
      </c>
      <c r="O17" s="8" t="s">
        <v>93</v>
      </c>
      <c r="P17" s="7">
        <f>+P18+P23</f>
        <v>4288227.75</v>
      </c>
      <c r="R17" s="10"/>
    </row>
    <row r="18" spans="1:18" x14ac:dyDescent="0.35">
      <c r="A18" s="9" t="s">
        <v>8</v>
      </c>
      <c r="B18" s="10">
        <v>5040000</v>
      </c>
      <c r="C18" s="10">
        <v>650000</v>
      </c>
      <c r="D18" s="10">
        <v>421661.69</v>
      </c>
      <c r="E18" s="10">
        <v>426798.97</v>
      </c>
      <c r="F18" s="10">
        <v>583935.37</v>
      </c>
      <c r="G18" s="10">
        <v>431651.76</v>
      </c>
      <c r="H18" s="10">
        <v>432025.64</v>
      </c>
      <c r="I18" s="10">
        <v>432319.64</v>
      </c>
      <c r="J18" s="12">
        <v>431942.86</v>
      </c>
      <c r="K18" s="10">
        <v>432072.42</v>
      </c>
      <c r="L18" s="8" t="s">
        <v>93</v>
      </c>
      <c r="M18" s="8" t="s">
        <v>93</v>
      </c>
      <c r="N18" s="8" t="s">
        <v>93</v>
      </c>
      <c r="O18" s="8" t="s">
        <v>93</v>
      </c>
      <c r="P18" s="10">
        <f>SUM(D18:O18)</f>
        <v>3592408.3499999996</v>
      </c>
    </row>
    <row r="19" spans="1:18" x14ac:dyDescent="0.35">
      <c r="A19" s="9" t="s">
        <v>9</v>
      </c>
      <c r="B19" s="8" t="s">
        <v>93</v>
      </c>
      <c r="C19" s="10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8" t="s">
        <v>93</v>
      </c>
    </row>
    <row r="20" spans="1:18" x14ac:dyDescent="0.35">
      <c r="A20" s="9" t="s">
        <v>10</v>
      </c>
      <c r="B20" s="8" t="s">
        <v>93</v>
      </c>
      <c r="C20" s="10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8" t="s">
        <v>93</v>
      </c>
    </row>
    <row r="21" spans="1:18" x14ac:dyDescent="0.35">
      <c r="A21" s="9" t="s">
        <v>11</v>
      </c>
      <c r="B21" s="8" t="s">
        <v>93</v>
      </c>
      <c r="C21" s="10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8" t="s">
        <v>93</v>
      </c>
    </row>
    <row r="22" spans="1:18" x14ac:dyDescent="0.35">
      <c r="A22" s="9" t="s">
        <v>12</v>
      </c>
      <c r="B22" s="8" t="s">
        <v>93</v>
      </c>
      <c r="C22" s="10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8" t="s">
        <v>93</v>
      </c>
    </row>
    <row r="23" spans="1:18" x14ac:dyDescent="0.35">
      <c r="A23" s="9" t="s">
        <v>13</v>
      </c>
      <c r="B23" s="10">
        <v>1586165</v>
      </c>
      <c r="C23" s="10">
        <v>857500</v>
      </c>
      <c r="D23" s="10">
        <v>114185</v>
      </c>
      <c r="E23" s="10">
        <v>115190</v>
      </c>
      <c r="F23" s="10">
        <v>116570</v>
      </c>
      <c r="G23" s="10">
        <v>119895</v>
      </c>
      <c r="H23" s="10">
        <v>115565</v>
      </c>
      <c r="I23" s="10">
        <v>114414.39999999999</v>
      </c>
      <c r="J23" s="12">
        <v>117585</v>
      </c>
      <c r="K23" s="10">
        <v>117585</v>
      </c>
      <c r="L23" s="8" t="s">
        <v>93</v>
      </c>
      <c r="M23" s="8" t="s">
        <v>93</v>
      </c>
      <c r="N23" s="8" t="s">
        <v>93</v>
      </c>
      <c r="O23" s="8" t="s">
        <v>93</v>
      </c>
      <c r="P23" s="10">
        <f>+D23+E23+F23+G23+H23+I23</f>
        <v>695819.4</v>
      </c>
      <c r="Q23" s="10"/>
    </row>
    <row r="24" spans="1:18" x14ac:dyDescent="0.35">
      <c r="A24" s="9" t="s">
        <v>14</v>
      </c>
      <c r="B24" s="8" t="s">
        <v>93</v>
      </c>
      <c r="C24" s="23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8" t="s">
        <v>93</v>
      </c>
    </row>
    <row r="25" spans="1:18" x14ac:dyDescent="0.35">
      <c r="A25" s="9" t="s">
        <v>15</v>
      </c>
      <c r="B25" s="8" t="s">
        <v>93</v>
      </c>
      <c r="C25" s="23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8" t="s">
        <v>93</v>
      </c>
    </row>
    <row r="26" spans="1:18" x14ac:dyDescent="0.35">
      <c r="A26" s="9" t="s">
        <v>16</v>
      </c>
      <c r="B26" s="8" t="s">
        <v>93</v>
      </c>
      <c r="C26" s="23" t="s">
        <v>93</v>
      </c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8" t="s">
        <v>93</v>
      </c>
    </row>
    <row r="27" spans="1:18" x14ac:dyDescent="0.35">
      <c r="A27" s="6" t="s">
        <v>17</v>
      </c>
      <c r="B27" s="7">
        <f>+B28+B30+B34+B36</f>
        <v>17863000</v>
      </c>
      <c r="C27" s="23" t="s">
        <v>93</v>
      </c>
      <c r="D27" s="7">
        <f>+D28</f>
        <v>758880</v>
      </c>
      <c r="E27" s="7">
        <f>+E28+E34</f>
        <v>1220020</v>
      </c>
      <c r="F27" s="7">
        <f>+F28+F30+F34+F36</f>
        <v>1541576</v>
      </c>
      <c r="G27" s="7">
        <f>+G28+G30+G34+G36</f>
        <v>1541009.2</v>
      </c>
      <c r="H27" s="7">
        <f>+H28+H34</f>
        <v>1220380</v>
      </c>
      <c r="I27" s="7">
        <f>+I28+I34+I36</f>
        <v>1860940</v>
      </c>
      <c r="J27" s="24">
        <v>1220380</v>
      </c>
      <c r="K27" s="7">
        <f>+K28+K34</f>
        <v>1220380</v>
      </c>
      <c r="L27" s="8" t="s">
        <v>93</v>
      </c>
      <c r="M27" s="8" t="s">
        <v>93</v>
      </c>
      <c r="N27" s="8" t="s">
        <v>93</v>
      </c>
      <c r="O27" s="8" t="s">
        <v>93</v>
      </c>
      <c r="P27" s="7">
        <f>+P28+P30+P34+P36</f>
        <v>9660565.1999999993</v>
      </c>
    </row>
    <row r="28" spans="1:18" x14ac:dyDescent="0.35">
      <c r="A28" s="9" t="s">
        <v>18</v>
      </c>
      <c r="B28" s="10">
        <v>9120000</v>
      </c>
      <c r="C28" s="23" t="s">
        <v>93</v>
      </c>
      <c r="D28" s="10">
        <v>758880</v>
      </c>
      <c r="E28" s="10">
        <v>758520</v>
      </c>
      <c r="F28" s="10">
        <v>758880</v>
      </c>
      <c r="G28" s="10">
        <v>758700</v>
      </c>
      <c r="H28" s="10">
        <v>758880</v>
      </c>
      <c r="I28" s="10">
        <v>758700</v>
      </c>
      <c r="J28" s="12">
        <v>758880</v>
      </c>
      <c r="K28" s="10">
        <v>758880</v>
      </c>
      <c r="L28" s="8" t="s">
        <v>93</v>
      </c>
      <c r="M28" s="8" t="s">
        <v>93</v>
      </c>
      <c r="N28" s="8" t="s">
        <v>93</v>
      </c>
      <c r="O28" s="8" t="s">
        <v>93</v>
      </c>
      <c r="P28" s="10">
        <f>SUM(D28:O28)</f>
        <v>6070320</v>
      </c>
    </row>
    <row r="29" spans="1:18" x14ac:dyDescent="0.35">
      <c r="A29" s="9" t="s">
        <v>19</v>
      </c>
      <c r="B29" s="8" t="s">
        <v>93</v>
      </c>
      <c r="C29" s="23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8" t="s">
        <v>93</v>
      </c>
    </row>
    <row r="30" spans="1:18" x14ac:dyDescent="0.35">
      <c r="A30" s="9" t="s">
        <v>20</v>
      </c>
      <c r="B30" s="10">
        <v>1205000</v>
      </c>
      <c r="C30" s="23" t="s">
        <v>93</v>
      </c>
      <c r="D30" s="8" t="s">
        <v>93</v>
      </c>
      <c r="E30" s="8" t="s">
        <v>93</v>
      </c>
      <c r="F30" s="10">
        <v>129210</v>
      </c>
      <c r="G30" s="10">
        <v>106558.72</v>
      </c>
      <c r="H30" s="8" t="s">
        <v>93</v>
      </c>
      <c r="I30" s="8" t="s">
        <v>93</v>
      </c>
      <c r="J30" s="8" t="s">
        <v>93</v>
      </c>
      <c r="K30" s="8" t="s">
        <v>93</v>
      </c>
      <c r="L30" s="8" t="s">
        <v>93</v>
      </c>
      <c r="M30" s="8" t="s">
        <v>93</v>
      </c>
      <c r="N30" s="8" t="s">
        <v>93</v>
      </c>
      <c r="O30" s="8" t="s">
        <v>93</v>
      </c>
      <c r="P30" s="10">
        <f>SUM(F30:O30)</f>
        <v>235768.72</v>
      </c>
    </row>
    <row r="31" spans="1:18" x14ac:dyDescent="0.35">
      <c r="A31" s="9" t="s">
        <v>21</v>
      </c>
      <c r="B31" s="8" t="s">
        <v>93</v>
      </c>
      <c r="C31" s="23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8" t="s">
        <v>93</v>
      </c>
    </row>
    <row r="32" spans="1:18" x14ac:dyDescent="0.35">
      <c r="A32" s="9" t="s">
        <v>22</v>
      </c>
      <c r="B32" s="8" t="s">
        <v>93</v>
      </c>
      <c r="C32" s="23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8" t="s">
        <v>93</v>
      </c>
    </row>
    <row r="33" spans="1:18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8" t="s">
        <v>93</v>
      </c>
    </row>
    <row r="34" spans="1:18" x14ac:dyDescent="0.35">
      <c r="A34" s="9" t="s">
        <v>24</v>
      </c>
      <c r="B34" s="10">
        <v>5538000</v>
      </c>
      <c r="C34" s="8" t="s">
        <v>93</v>
      </c>
      <c r="D34" s="8" t="s">
        <v>93</v>
      </c>
      <c r="E34" s="10">
        <v>461500</v>
      </c>
      <c r="F34" s="10">
        <v>473890</v>
      </c>
      <c r="G34" s="10">
        <v>461500</v>
      </c>
      <c r="H34" s="10">
        <v>461500</v>
      </c>
      <c r="I34" s="10">
        <v>461500</v>
      </c>
      <c r="J34" s="12">
        <v>461500</v>
      </c>
      <c r="K34" s="10">
        <v>461500</v>
      </c>
      <c r="L34" s="8" t="s">
        <v>93</v>
      </c>
      <c r="M34" s="8" t="s">
        <v>93</v>
      </c>
      <c r="N34" s="8" t="s">
        <v>93</v>
      </c>
      <c r="O34" s="8" t="s">
        <v>93</v>
      </c>
      <c r="P34" s="10">
        <f>+E34+F34+G34+H34+I34</f>
        <v>2319890</v>
      </c>
      <c r="Q34" s="10"/>
    </row>
    <row r="35" spans="1:18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8" t="s">
        <v>93</v>
      </c>
    </row>
    <row r="36" spans="1:18" x14ac:dyDescent="0.35">
      <c r="A36" s="9" t="s">
        <v>26</v>
      </c>
      <c r="B36" s="10">
        <v>2000000</v>
      </c>
      <c r="C36" s="8" t="s">
        <v>93</v>
      </c>
      <c r="D36" s="8" t="s">
        <v>93</v>
      </c>
      <c r="E36" s="8" t="s">
        <v>93</v>
      </c>
      <c r="F36" s="10">
        <v>179596</v>
      </c>
      <c r="G36" s="10">
        <v>214250.48</v>
      </c>
      <c r="H36" s="8" t="s">
        <v>93</v>
      </c>
      <c r="I36" s="10">
        <v>640740</v>
      </c>
      <c r="J36" s="8" t="s">
        <v>93</v>
      </c>
      <c r="K36" s="8" t="s">
        <v>93</v>
      </c>
      <c r="L36" s="8" t="s">
        <v>93</v>
      </c>
      <c r="M36" s="8" t="s">
        <v>93</v>
      </c>
      <c r="N36" s="8" t="s">
        <v>93</v>
      </c>
      <c r="O36" s="8" t="s">
        <v>93</v>
      </c>
      <c r="P36" s="10">
        <f>+F36+G36+I36</f>
        <v>1034586.48</v>
      </c>
      <c r="R36" s="22"/>
    </row>
    <row r="37" spans="1:18" x14ac:dyDescent="0.35">
      <c r="A37" s="6" t="s">
        <v>27</v>
      </c>
      <c r="B37" s="7">
        <f>+B38</f>
        <v>13000000</v>
      </c>
      <c r="C37" s="8" t="s">
        <v>93</v>
      </c>
      <c r="D37" s="8" t="s">
        <v>93</v>
      </c>
      <c r="E37" s="7">
        <f>+E38</f>
        <v>777000</v>
      </c>
      <c r="F37" s="7">
        <f>+F38</f>
        <v>1820400</v>
      </c>
      <c r="G37" s="7">
        <f>+G38</f>
        <v>1178000</v>
      </c>
      <c r="H37" s="7">
        <f>+H38</f>
        <v>57000</v>
      </c>
      <c r="I37" s="7">
        <f>+I38</f>
        <v>2536900</v>
      </c>
      <c r="J37" s="24">
        <v>559007</v>
      </c>
      <c r="K37" s="7">
        <f>+K38</f>
        <v>1149750</v>
      </c>
      <c r="L37" s="8" t="s">
        <v>93</v>
      </c>
      <c r="M37" s="8" t="s">
        <v>93</v>
      </c>
      <c r="N37" s="8" t="s">
        <v>93</v>
      </c>
      <c r="O37" s="8" t="s">
        <v>93</v>
      </c>
      <c r="P37" s="7">
        <f>+P38</f>
        <v>6369300</v>
      </c>
    </row>
    <row r="38" spans="1:18" x14ac:dyDescent="0.35">
      <c r="A38" s="9" t="s">
        <v>28</v>
      </c>
      <c r="B38" s="10">
        <v>13000000</v>
      </c>
      <c r="C38" s="8" t="s">
        <v>93</v>
      </c>
      <c r="D38" s="8" t="s">
        <v>93</v>
      </c>
      <c r="E38" s="10">
        <v>777000</v>
      </c>
      <c r="F38" s="10">
        <v>1820400</v>
      </c>
      <c r="G38" s="10">
        <v>1178000</v>
      </c>
      <c r="H38" s="10">
        <v>57000</v>
      </c>
      <c r="I38" s="10">
        <v>2536900</v>
      </c>
      <c r="J38" s="12">
        <v>559007</v>
      </c>
      <c r="K38" s="10">
        <v>1149750</v>
      </c>
      <c r="L38" s="8" t="s">
        <v>93</v>
      </c>
      <c r="M38" s="8" t="s">
        <v>93</v>
      </c>
      <c r="N38" s="8" t="s">
        <v>93</v>
      </c>
      <c r="O38" s="8" t="s">
        <v>93</v>
      </c>
      <c r="P38" s="10">
        <f>+E38+F38+G38+H38+I38</f>
        <v>6369300</v>
      </c>
      <c r="Q38" s="10"/>
    </row>
    <row r="39" spans="1:18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8" t="s">
        <v>93</v>
      </c>
    </row>
    <row r="40" spans="1:18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8" t="s">
        <v>93</v>
      </c>
    </row>
    <row r="41" spans="1:18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8" t="s">
        <v>93</v>
      </c>
    </row>
    <row r="42" spans="1:18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8" t="s">
        <v>93</v>
      </c>
    </row>
    <row r="43" spans="1:18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8" t="s">
        <v>93</v>
      </c>
    </row>
    <row r="44" spans="1:18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8" t="s">
        <v>93</v>
      </c>
    </row>
    <row r="45" spans="1:18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8" t="s">
        <v>93</v>
      </c>
    </row>
    <row r="46" spans="1:18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8" t="s">
        <v>93</v>
      </c>
    </row>
    <row r="47" spans="1:18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8" t="s">
        <v>93</v>
      </c>
    </row>
    <row r="48" spans="1:18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8" t="s">
        <v>93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8" t="s">
        <v>93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8" t="s">
        <v>93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8" t="s">
        <v>93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8" t="s">
        <v>93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8" t="s">
        <v>93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8" t="s">
        <v>93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8" t="s">
        <v>93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8" t="s">
        <v>93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8" t="s">
        <v>93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8" t="s">
        <v>93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8" t="s">
        <v>93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8" t="s">
        <v>93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8" t="s">
        <v>93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8" t="s">
        <v>93</v>
      </c>
    </row>
    <row r="63" spans="1:16" x14ac:dyDescent="0.35">
      <c r="A63" s="6" t="s">
        <v>53</v>
      </c>
      <c r="B63" s="8" t="s">
        <v>93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8" t="s">
        <v>93</v>
      </c>
    </row>
    <row r="64" spans="1:16" x14ac:dyDescent="0.35">
      <c r="A64" s="9" t="s">
        <v>54</v>
      </c>
      <c r="B64" s="8" t="s">
        <v>93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8" t="s">
        <v>93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8" t="s">
        <v>93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8" t="s">
        <v>93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8" t="s">
        <v>93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8" t="s">
        <v>93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8" t="s">
        <v>93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8" t="s">
        <v>93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8" t="s">
        <v>93</v>
      </c>
    </row>
    <row r="72" spans="1:16" x14ac:dyDescent="0.35">
      <c r="A72" s="9" t="s">
        <v>62</v>
      </c>
      <c r="B72" s="23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8" t="s">
        <v>93</v>
      </c>
    </row>
    <row r="73" spans="1:16" x14ac:dyDescent="0.35">
      <c r="A73" s="9" t="s">
        <v>63</v>
      </c>
      <c r="B73" s="23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8" t="s">
        <v>93</v>
      </c>
    </row>
    <row r="74" spans="1:16" x14ac:dyDescent="0.35">
      <c r="A74" s="9" t="s">
        <v>64</v>
      </c>
      <c r="B74" s="23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8" t="s">
        <v>93</v>
      </c>
    </row>
    <row r="75" spans="1:16" x14ac:dyDescent="0.35">
      <c r="A75" s="4" t="s">
        <v>67</v>
      </c>
      <c r="B75" s="23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8" t="s">
        <v>93</v>
      </c>
    </row>
    <row r="76" spans="1:16" x14ac:dyDescent="0.35">
      <c r="A76" s="6" t="s">
        <v>68</v>
      </c>
      <c r="B76" s="23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8" t="s">
        <v>93</v>
      </c>
    </row>
    <row r="77" spans="1:16" x14ac:dyDescent="0.35">
      <c r="A77" s="9" t="s">
        <v>69</v>
      </c>
      <c r="B77" s="23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8" t="s">
        <v>93</v>
      </c>
    </row>
    <row r="78" spans="1:16" x14ac:dyDescent="0.35">
      <c r="A78" s="9" t="s">
        <v>70</v>
      </c>
      <c r="B78" s="23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8" t="s">
        <v>93</v>
      </c>
    </row>
    <row r="79" spans="1:16" x14ac:dyDescent="0.35">
      <c r="A79" s="6" t="s">
        <v>71</v>
      </c>
      <c r="B79" s="23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8" t="s">
        <v>93</v>
      </c>
    </row>
    <row r="80" spans="1:16" x14ac:dyDescent="0.35">
      <c r="A80" s="9" t="s">
        <v>72</v>
      </c>
      <c r="B80" s="23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8" t="s">
        <v>93</v>
      </c>
    </row>
    <row r="81" spans="1:16" x14ac:dyDescent="0.35">
      <c r="A81" s="9" t="s">
        <v>73</v>
      </c>
      <c r="B81" s="23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8" t="s">
        <v>93</v>
      </c>
    </row>
    <row r="82" spans="1:16" x14ac:dyDescent="0.35">
      <c r="A82" s="6" t="s">
        <v>74</v>
      </c>
      <c r="B82" s="23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8" t="s">
        <v>93</v>
      </c>
    </row>
    <row r="83" spans="1:16" x14ac:dyDescent="0.35">
      <c r="A83" s="9" t="s">
        <v>75</v>
      </c>
      <c r="B83" s="23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8" t="s">
        <v>93</v>
      </c>
    </row>
    <row r="84" spans="1:16" x14ac:dyDescent="0.35">
      <c r="A84" s="13" t="s">
        <v>65</v>
      </c>
      <c r="B84" s="14">
        <f>+B37+B27+B17+B11</f>
        <v>106202891</v>
      </c>
      <c r="C84" s="14">
        <f>+C17+C11</f>
        <v>15479573</v>
      </c>
      <c r="D84" s="15">
        <f>+D27+D17+D11</f>
        <v>7564743.9800000004</v>
      </c>
      <c r="E84" s="15">
        <f t="shared" ref="E84:J84" si="2">+E37+E27+E17+E11</f>
        <v>8809026.2599999998</v>
      </c>
      <c r="F84" s="15">
        <f t="shared" si="2"/>
        <v>10332498.66</v>
      </c>
      <c r="G84" s="15">
        <f t="shared" si="2"/>
        <v>9484673.2800000012</v>
      </c>
      <c r="H84" s="15">
        <f t="shared" si="2"/>
        <v>8074087.9600000009</v>
      </c>
      <c r="I84" s="15">
        <f t="shared" si="2"/>
        <v>11193691.359999999</v>
      </c>
      <c r="J84" s="14">
        <f t="shared" si="2"/>
        <v>8578032.1799999997</v>
      </c>
      <c r="K84" s="14">
        <f>+K11+K17+K27+K37</f>
        <v>9168904.7400000002</v>
      </c>
      <c r="L84" s="14"/>
      <c r="M84" s="14"/>
      <c r="N84" s="14"/>
      <c r="O84" s="14"/>
      <c r="P84" s="14">
        <f>+P37+P27+P17+P11</f>
        <v>64271231.420000002</v>
      </c>
    </row>
    <row r="85" spans="1:16" x14ac:dyDescent="0.35">
      <c r="A85" s="1" t="s">
        <v>116</v>
      </c>
    </row>
    <row r="86" spans="1:16" x14ac:dyDescent="0.35">
      <c r="A86" s="1" t="s">
        <v>117</v>
      </c>
    </row>
    <row r="87" spans="1:16" ht="23.25" thickBot="1" x14ac:dyDescent="0.4"/>
    <row r="88" spans="1:16" ht="23.25" thickBot="1" x14ac:dyDescent="0.4">
      <c r="A88" s="16" t="s">
        <v>108</v>
      </c>
    </row>
    <row r="89" spans="1:16" ht="68.25" thickBot="1" x14ac:dyDescent="0.4">
      <c r="A89" s="17" t="s">
        <v>109</v>
      </c>
    </row>
    <row r="90" spans="1:16" ht="135.75" thickBot="1" x14ac:dyDescent="0.4">
      <c r="A90" s="18" t="s">
        <v>110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111</v>
      </c>
      <c r="E103" s="19" t="s">
        <v>112</v>
      </c>
      <c r="F103" s="19"/>
      <c r="G103" s="19"/>
    </row>
    <row r="104" spans="1:7" x14ac:dyDescent="0.35">
      <c r="A104" s="21" t="s">
        <v>104</v>
      </c>
      <c r="E104" s="1" t="s">
        <v>113</v>
      </c>
    </row>
    <row r="105" spans="1:7" x14ac:dyDescent="0.35">
      <c r="A105" s="21" t="s">
        <v>105</v>
      </c>
      <c r="E105" s="1" t="s">
        <v>114</v>
      </c>
    </row>
    <row r="106" spans="1:7" x14ac:dyDescent="0.3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5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AgustDev01</cp:lastModifiedBy>
  <cp:lastPrinted>2025-09-20T14:17:43Z</cp:lastPrinted>
  <dcterms:created xsi:type="dcterms:W3CDTF">2021-07-29T18:58:50Z</dcterms:created>
  <dcterms:modified xsi:type="dcterms:W3CDTF">2025-09-20T14:18:07Z</dcterms:modified>
</cp:coreProperties>
</file>