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TORRE\Desktop\"/>
    </mc:Choice>
  </mc:AlternateContent>
  <bookViews>
    <workbookView xWindow="0" yWindow="0" windowWidth="20490" windowHeight="7755"/>
  </bookViews>
  <sheets>
    <sheet name="Informe Sem. Julio-Dic.  " sheetId="1" r:id="rId1"/>
  </sheets>
  <externalReferences>
    <externalReference r:id="rId2"/>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9" i="1" l="1"/>
  <c r="J29" i="1"/>
  <c r="I25" i="1" l="1"/>
  <c r="J30" i="1"/>
  <c r="I30" i="1"/>
  <c r="C16" i="1" l="1"/>
  <c r="C15" i="1"/>
  <c r="C14"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<sst xmlns="http://schemas.openxmlformats.org/spreadsheetml/2006/main" count="74" uniqueCount="74">
  <si>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</si>
  <si>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</si>
  <si>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</si>
  <si>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</si>
  <si>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</si>
  <si>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</si>
  <si>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</si>
  <si>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</si>
  <si>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</si>
  <si>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</si>
  <si>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</si>
  <si>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</si>
  <si>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</si>
  <si>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</si>
  <si>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</si>
  <si>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</si>
  <si>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</si>
  <si>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</si>
  <si>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</si>
  <si>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</si>
  <si>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</si>
  <si>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</si>
  <si>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</si>
  <si>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</si>
  <si>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</si>
  <si>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</si>
  <si>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</si>
  <si>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</si>
  <si>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</si>
  <si>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</si>
  <si>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</si>
  <si>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</si>
  <si>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</si>
  <si>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</si>
  <si>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</si>
  <si>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</si>
  <si>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</si>
  <si>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</si>
  <si>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</si>
  <si>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</si>
  <si>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</si>
  <si>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</si>
  <si>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</si>
  <si>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</si>
  <si>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</si>
  <si>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</si>
  <si>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</si>
  <si>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</si>
  <si>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</si>
  <si>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0203 MINISTERIO DE DEFENSA</t>
  </si>
  <si>
    <t>Defender la integridad 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es un esfuerzo conjunto y coordinado con las instituciones militares que nacieron de su propio seno para vivir hermanadas y cónsonas con el concierto armónico de unas Fuerzas Armadas capaces y eficientes.</t>
  </si>
  <si>
    <t>1.4.1</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</si>
  <si>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disciplinados.ncluir la visión institucional.</t>
  </si>
  <si>
    <t>01     MINISTERIO DE DEFENSA</t>
  </si>
  <si>
    <t>Este programa consiste en brindar un adecuado servicio de salud a los miembros de las Fuerzas Armadas, haciendo uso de los principios de salud preventiva, garantizando los servicios generales, especializados para la recuperación de la salud y brindar asistencia social a los miembros y familiares directos de las Fuerzas Armadas a través de otorgar becas monetarias para fines de estudios en diferentes carreras universitarias promoviendo así un cambio social hacia un estado de superación.</t>
  </si>
  <si>
    <t>Civiles y Militares</t>
  </si>
  <si>
    <t>Militares y sus dependientes directos acceden a planes de beneficios sociales</t>
  </si>
  <si>
    <r>
      <rPr>
        <b/>
        <sz val="10"/>
        <rFont val="Calibri"/>
        <family val="2"/>
      </rPr>
      <t>6465-</t>
    </r>
    <r>
      <rPr>
        <sz val="10"/>
        <rFont val="Calibri"/>
        <family val="2"/>
      </rPr>
      <t xml:space="preserve"> Militares y sus dependientes directos acceden a planes de beneficios sociales</t>
    </r>
  </si>
  <si>
    <t>Cantidad de militares y dependientes beneficiados</t>
  </si>
  <si>
    <t>0004  INSTITUTO DE SEGURIDAD SOCIAL DE LAS FUERZAS ARMADAS (ISSFFAA)</t>
  </si>
  <si>
    <t>Servicios de salud y asistencia social.</t>
  </si>
  <si>
    <t>Programación trimestral</t>
  </si>
  <si>
    <t>Ejecución trimestral</t>
  </si>
  <si>
    <t>Informe de Evaluación Trimestral de las Metas Físicas-Financieras</t>
  </si>
  <si>
    <t xml:space="preserve">1. Implementar procedimientos eficientes y eficaz para mejorar la prestación del servicio de salud, realizando una proyección de las
necesidades más relevantes para lograr este objetivo.
2. Aprobación de la Máxima Autoridad Existente (MAE) para ampliar los servicios de salud abarcando todas las
especialidades del aérea de la salud.
3. Implementar estrategias que mejoren el sistema para prestar servicio de salud.
4. Ampliar los beneficios para la entrega oportuna del pago de las beca depositando de forma mensual los
montos asignados por el pago de las misma.
5. Validar los cuatrimestres de cada estudiante para la entrega de los beneficios de Becas
6. Mantener el compromiso institucional entre las universidades y este Instituto para fortalecer de forma
continua y sostenida el pago de becas, con el propósito de que el estudiantado cuente con las condiciones
requeridas para permanecer en la Universidad y concluir con éxito sus metas académicas
</t>
  </si>
  <si>
    <t>Otorgar becas para militares y sus dependiente directos cubriendo estudios para diferentes carreras universitarias con un costo monetario de RD$10,000.00 por cuatrimestre para costear sus estudios, brindando así oportunidades educativas a los militares y sus dependientes directos con escasos recursos económicos y así brindarle la perspectiva de mejorar sus niveles socioeconómico. Los beneficiados en este programa de becas deben de mantener un índice en 3 puntos para permanecer en el programa</t>
  </si>
  <si>
    <t>3er. TRIMESTRE 2025</t>
  </si>
  <si>
    <t>20/10/2025</t>
  </si>
  <si>
    <t>Aumentar la prestacion de los servicios de salud y asistencia social a militares, sus familias y civiles de 96,050 en el 2024 a 100,000 en el 2025.</t>
  </si>
  <si>
    <t xml:space="preserve">    Lic. JULIO CESAR FERRERAS MENDEZ,</t>
  </si>
  <si>
    <t xml:space="preserve">   Capitán Contador, ERD.</t>
  </si>
  <si>
    <t xml:space="preserve">   Sub-Director de Presupuesto  </t>
  </si>
  <si>
    <t>El cumplimiento físico de este producto muestra un porcentaje del 95.50% con relación a la programación inicial.</t>
  </si>
  <si>
    <t xml:space="preserve">Para el 3er. trimestre del año 2025, se programaron 750 becas para los estudiantes univeristarios, con una programación de recursos financieros de RD$30,157,892 de los cuales se otorgaron 750 becas  lo que representa el 95.50% de lo programado, devengando RD$ 28,800,600.00 representando del 100% de los recursos financieros programados.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</si>
</sst>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rgb="FF000000"/>
      <name val="Calibri"/>
      <family val="2"/>
      <scheme val="minor"/>
    </font>
    <font>
      <i/>
      <sz val="11"/>
      <name val="Calibri"/>
      <family val="2"/>
      <scheme val="minor"/>
    </font>
    <font>
      <b/>
      <sz val="12"/>
      <color theme="1"/>
      <name val="Times New Roman"/>
      <family val="1"/>
    </font>
    <font>
      <sz val="12"/>
      <color theme="1"/>
      <name val="Times New Roman"/>
      <family val="1"/>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1" fillId="0" borderId="0" xfId="0" applyFont="1" applyAlignment="1" applyProtection="1">
      <alignment wrapText="1"/>
      <protection locked="0"/>
    </xf>
    <xf numFmtId="0" fontId="0" fillId="0" borderId="0" xfId="0" applyAlignment="1">
      <alignment wrapText="1"/>
    </xf>
    <xf numFmtId="0" fontId="19" fillId="0" borderId="24" xfId="0" applyFont="1" applyBorder="1" applyAlignment="1" applyProtection="1">
      <alignment horizontal="left" vertical="center" wrapText="1"/>
      <protection locked="0"/>
    </xf>
    <xf numFmtId="43" fontId="0" fillId="0" borderId="0" xfId="1" applyFont="1"/>
    <xf numFmtId="0" fontId="24" fillId="0" borderId="17" xfId="0" applyFont="1" applyBorder="1" applyAlignment="1">
      <alignment vertical="center" wrapText="1"/>
    </xf>
    <xf numFmtId="0" fontId="25" fillId="0" borderId="0" xfId="0" applyFont="1" applyProtection="1">
      <protection locked="0"/>
    </xf>
    <xf numFmtId="0" fontId="25" fillId="0" borderId="0" xfId="0" applyFont="1"/>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28" fillId="0" borderId="0" xfId="0" applyFont="1" applyAlignment="1">
      <alignment horizontal="center" vertical="center"/>
    </xf>
    <xf numFmtId="0" fontId="29" fillId="0" borderId="0" xfId="0" applyFont="1" applyAlignment="1">
      <alignment horizontal="center" vertic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tabSelected="1" topLeftCell="B40" zoomScale="130" zoomScaleNormal="130" workbookViewId="0">
      <selection activeCell="L35" sqref="L35"/>
    </sheetView>
  </sheetViews>
  <sheetFormatPr baseColWidth="10" defaultRowHeight="15" x14ac:dyDescent="0.25"/>
  <cols>
    <col min="1" max="1" width="23" style="6" customWidth="1"/>
    <col min="2" max="3" width="12.7109375" style="6" customWidth="1"/>
    <col min="4" max="4" width="15.42578125" style="6" customWidth="1"/>
    <col min="5" max="5" width="14" style="6" customWidth="1"/>
    <col min="6" max="6" width="14.7109375" style="6" customWidth="1"/>
    <col min="7" max="7" width="12.7109375" style="6" customWidth="1"/>
    <col min="8" max="8" width="13.7109375" style="6" customWidth="1"/>
    <col min="9" max="10" width="12.7109375" style="6" customWidth="1"/>
    <col min="11" max="11" width="11.42578125" style="6"/>
    <col min="12" max="12" width="15.140625" bestFit="1" customWidth="1"/>
  </cols>
  <sheetData>
    <row r="1" spans="1:11" ht="21.75" thickBot="1" x14ac:dyDescent="0.3">
      <c r="A1" s="24"/>
      <c r="B1" s="52" t="s">
        <v>63</v>
      </c>
      <c r="C1" s="53"/>
      <c r="D1" s="53"/>
      <c r="E1" s="53"/>
      <c r="F1" s="53"/>
      <c r="G1" s="53"/>
      <c r="H1" s="53"/>
      <c r="I1" s="53"/>
      <c r="J1" s="54"/>
      <c r="K1" s="1"/>
    </row>
    <row r="2" spans="1:11" ht="21.75" thickBot="1" x14ac:dyDescent="0.3">
      <c r="A2" s="25"/>
      <c r="B2" s="55" t="s">
        <v>0</v>
      </c>
      <c r="C2" s="56"/>
      <c r="D2" s="55" t="s">
        <v>1</v>
      </c>
      <c r="E2" s="57"/>
      <c r="F2" s="57"/>
      <c r="G2" s="56"/>
      <c r="H2" s="58"/>
      <c r="I2" s="2" t="s">
        <v>2</v>
      </c>
      <c r="J2" s="3" t="s">
        <v>3</v>
      </c>
      <c r="K2" s="1"/>
    </row>
    <row r="3" spans="1:11" ht="21.75" thickBot="1" x14ac:dyDescent="0.3">
      <c r="A3" s="26"/>
      <c r="B3" s="59" t="s">
        <v>4</v>
      </c>
      <c r="C3" s="60"/>
      <c r="D3" s="61" t="s">
        <v>66</v>
      </c>
      <c r="E3" s="62"/>
      <c r="F3" s="62"/>
      <c r="G3" s="62"/>
      <c r="H3" s="63"/>
      <c r="I3" s="30" t="s">
        <v>67</v>
      </c>
      <c r="J3" s="31"/>
      <c r="K3" s="1"/>
    </row>
    <row r="4" spans="1:11" x14ac:dyDescent="0.25">
      <c r="A4" s="64"/>
      <c r="B4" s="65"/>
      <c r="C4" s="65"/>
      <c r="D4" s="66"/>
      <c r="E4" s="66"/>
      <c r="F4" s="66"/>
      <c r="G4" s="66"/>
      <c r="H4" s="66"/>
      <c r="I4" s="65"/>
      <c r="J4" s="67"/>
      <c r="K4" s="1"/>
    </row>
    <row r="5" spans="1:11" ht="3" customHeight="1" x14ac:dyDescent="0.25">
      <c r="A5" s="43"/>
      <c r="B5" s="44"/>
      <c r="C5" s="44"/>
      <c r="D5" s="44"/>
      <c r="E5" s="44"/>
      <c r="F5" s="44"/>
      <c r="G5" s="44"/>
      <c r="H5" s="44"/>
      <c r="I5" s="44"/>
      <c r="J5" s="45"/>
      <c r="K5" s="1"/>
    </row>
    <row r="6" spans="1:11" ht="15.75" x14ac:dyDescent="0.25">
      <c r="A6" s="46" t="s">
        <v>5</v>
      </c>
      <c r="B6" s="47"/>
      <c r="C6" s="47"/>
      <c r="D6" s="47"/>
      <c r="E6" s="47"/>
      <c r="F6" s="47"/>
      <c r="G6" s="47"/>
      <c r="H6" s="47"/>
      <c r="I6" s="47"/>
      <c r="J6" s="48"/>
      <c r="K6" s="1"/>
    </row>
    <row r="7" spans="1:11" ht="15.75" x14ac:dyDescent="0.25">
      <c r="A7" s="49" t="s">
        <v>6</v>
      </c>
      <c r="B7" s="50"/>
      <c r="C7" s="50"/>
      <c r="D7" s="50"/>
      <c r="E7" s="50"/>
      <c r="F7" s="50"/>
      <c r="G7" s="50"/>
      <c r="H7" s="50"/>
      <c r="I7" s="50"/>
      <c r="J7" s="51"/>
      <c r="K7" s="1"/>
    </row>
    <row r="8" spans="1:11" x14ac:dyDescent="0.25">
      <c r="A8" s="4" t="s">
        <v>7</v>
      </c>
      <c r="B8" s="68" t="s">
        <v>49</v>
      </c>
      <c r="C8" s="69"/>
      <c r="D8" s="69"/>
      <c r="E8" s="69"/>
      <c r="F8" s="69"/>
      <c r="G8" s="69"/>
      <c r="H8" s="69"/>
      <c r="I8" s="69"/>
      <c r="J8" s="70"/>
      <c r="K8" s="1"/>
    </row>
    <row r="9" spans="1:11" ht="15" customHeight="1" x14ac:dyDescent="0.25">
      <c r="A9" s="27" t="s">
        <v>36</v>
      </c>
      <c r="B9" s="68" t="s">
        <v>53</v>
      </c>
      <c r="C9" s="69"/>
      <c r="D9" s="69"/>
      <c r="E9" s="69"/>
      <c r="F9" s="69"/>
      <c r="G9" s="69"/>
      <c r="H9" s="69"/>
      <c r="I9" s="69"/>
      <c r="J9" s="70"/>
      <c r="K9" s="1"/>
    </row>
    <row r="10" spans="1:11" x14ac:dyDescent="0.25">
      <c r="A10" s="27" t="s">
        <v>37</v>
      </c>
      <c r="B10" s="68" t="s">
        <v>59</v>
      </c>
      <c r="C10" s="69"/>
      <c r="D10" s="69"/>
      <c r="E10" s="69"/>
      <c r="F10" s="69"/>
      <c r="G10" s="69"/>
      <c r="H10" s="69"/>
      <c r="I10" s="69"/>
      <c r="J10" s="70"/>
      <c r="K10" s="1"/>
    </row>
    <row r="11" spans="1:11" ht="56.25" customHeight="1" x14ac:dyDescent="0.25">
      <c r="A11" s="4" t="s">
        <v>8</v>
      </c>
      <c r="B11" s="71" t="s">
        <v>50</v>
      </c>
      <c r="C11" s="72"/>
      <c r="D11" s="72"/>
      <c r="E11" s="72"/>
      <c r="F11" s="72"/>
      <c r="G11" s="72"/>
      <c r="H11" s="72"/>
      <c r="I11" s="72"/>
      <c r="J11" s="73"/>
    </row>
    <row r="12" spans="1:11" s="33" customFormat="1" ht="50.25" customHeight="1" x14ac:dyDescent="0.25">
      <c r="A12" s="9" t="s">
        <v>9</v>
      </c>
      <c r="B12" s="71" t="s">
        <v>52</v>
      </c>
      <c r="C12" s="72"/>
      <c r="D12" s="72"/>
      <c r="E12" s="72"/>
      <c r="F12" s="72"/>
      <c r="G12" s="72"/>
      <c r="H12" s="72"/>
      <c r="I12" s="72"/>
      <c r="J12" s="73"/>
      <c r="K12" s="32"/>
    </row>
    <row r="13" spans="1:11" ht="15.75" x14ac:dyDescent="0.25">
      <c r="A13" s="46" t="s">
        <v>10</v>
      </c>
      <c r="B13" s="47"/>
      <c r="C13" s="47"/>
      <c r="D13" s="47"/>
      <c r="E13" s="47"/>
      <c r="F13" s="47"/>
      <c r="G13" s="47"/>
      <c r="H13" s="47"/>
      <c r="I13" s="47"/>
      <c r="J13" s="48"/>
    </row>
    <row r="14" spans="1:11" ht="27.75" customHeight="1" x14ac:dyDescent="0.25">
      <c r="A14" s="4" t="s">
        <v>11</v>
      </c>
      <c r="B14" s="28">
        <v>1</v>
      </c>
      <c r="C14" s="42" t="str">
        <f>IFERROR(VLOOKUP(B14,'[1]Validacion datos'!A2:B5,2,FALSE),"")</f>
        <v>DESARROLLO INSTITUCIONAL</v>
      </c>
      <c r="D14" s="42"/>
      <c r="E14" s="42"/>
      <c r="F14" s="42"/>
      <c r="G14" s="42"/>
      <c r="H14" s="42"/>
      <c r="I14" s="42"/>
      <c r="J14" s="42"/>
    </row>
    <row r="15" spans="1:11" ht="26.25" customHeight="1" x14ac:dyDescent="0.25">
      <c r="A15" s="4" t="s">
        <v>12</v>
      </c>
      <c r="B15" s="7">
        <v>1.4</v>
      </c>
      <c r="C15" s="42" t="str">
        <f>IFERROR(VLOOKUP(B15,'[1]Validacion datos'!A8:B26,2,FALSE),"")</f>
        <v>Seguridad y convivencia pacífica</v>
      </c>
      <c r="D15" s="42"/>
      <c r="E15" s="42"/>
      <c r="F15" s="42"/>
      <c r="G15" s="42"/>
      <c r="H15" s="42"/>
      <c r="I15" s="42"/>
      <c r="J15" s="42"/>
    </row>
    <row r="16" spans="1:11" x14ac:dyDescent="0.25">
      <c r="A16" s="4" t="s">
        <v>13</v>
      </c>
      <c r="B16" s="8" t="s">
        <v>51</v>
      </c>
      <c r="C16" s="74" t="str">
        <f>IFERROR(VLOOKUP(B16,'[1]Validacion datos'!D8:E64,2,FALSE),"")</f>
        <v>Garantizar la defensa de los intereses nacionales en los espacios terrestre, marítimo y aéreo</v>
      </c>
      <c r="D16" s="74"/>
      <c r="E16" s="74"/>
      <c r="F16" s="74"/>
      <c r="G16" s="74"/>
      <c r="H16" s="74"/>
      <c r="I16" s="74"/>
      <c r="J16" s="74"/>
    </row>
    <row r="17" spans="1:12" ht="15.75" x14ac:dyDescent="0.25">
      <c r="A17" s="46" t="s">
        <v>14</v>
      </c>
      <c r="B17" s="47"/>
      <c r="C17" s="47"/>
      <c r="D17" s="47"/>
      <c r="E17" s="47"/>
      <c r="F17" s="47"/>
      <c r="G17" s="47"/>
      <c r="H17" s="47"/>
      <c r="I17" s="47"/>
      <c r="J17" s="48"/>
    </row>
    <row r="18" spans="1:12" ht="29.25" customHeight="1" x14ac:dyDescent="0.25">
      <c r="A18" s="4" t="s">
        <v>15</v>
      </c>
      <c r="B18" s="75" t="s">
        <v>60</v>
      </c>
      <c r="C18" s="75"/>
      <c r="D18" s="75"/>
      <c r="E18" s="75"/>
      <c r="F18" s="75"/>
      <c r="G18" s="75"/>
      <c r="H18" s="75"/>
      <c r="I18" s="75"/>
      <c r="J18" s="76"/>
    </row>
    <row r="19" spans="1:12" ht="66" customHeight="1" x14ac:dyDescent="0.25">
      <c r="A19" s="9" t="s">
        <v>16</v>
      </c>
      <c r="B19" s="75" t="s">
        <v>54</v>
      </c>
      <c r="C19" s="75"/>
      <c r="D19" s="75"/>
      <c r="E19" s="75"/>
      <c r="F19" s="75"/>
      <c r="G19" s="75"/>
      <c r="H19" s="75"/>
      <c r="I19" s="75"/>
      <c r="J19" s="76"/>
    </row>
    <row r="20" spans="1:12" ht="34.5" customHeight="1" x14ac:dyDescent="0.25">
      <c r="A20" s="9" t="s">
        <v>17</v>
      </c>
      <c r="B20" s="75" t="s">
        <v>55</v>
      </c>
      <c r="C20" s="75"/>
      <c r="D20" s="75"/>
      <c r="E20" s="75"/>
      <c r="F20" s="75"/>
      <c r="G20" s="75"/>
      <c r="H20" s="75"/>
      <c r="I20" s="75"/>
      <c r="J20" s="76"/>
    </row>
    <row r="21" spans="1:12" s="38" customFormat="1" ht="41.25" customHeight="1" x14ac:dyDescent="0.25">
      <c r="A21" s="36" t="s">
        <v>38</v>
      </c>
      <c r="B21" s="75" t="s">
        <v>68</v>
      </c>
      <c r="C21" s="75"/>
      <c r="D21" s="75"/>
      <c r="E21" s="75"/>
      <c r="F21" s="75"/>
      <c r="G21" s="75"/>
      <c r="H21" s="75"/>
      <c r="I21" s="75"/>
      <c r="J21" s="76"/>
      <c r="K21" s="37"/>
    </row>
    <row r="22" spans="1:12" ht="15.75" x14ac:dyDescent="0.25">
      <c r="A22" s="46" t="s">
        <v>18</v>
      </c>
      <c r="B22" s="47"/>
      <c r="C22" s="47"/>
      <c r="D22" s="47"/>
      <c r="E22" s="47"/>
      <c r="F22" s="47"/>
      <c r="G22" s="47"/>
      <c r="H22" s="47"/>
      <c r="I22" s="47"/>
      <c r="J22" s="48"/>
    </row>
    <row r="23" spans="1:12" ht="15.75" x14ac:dyDescent="0.25">
      <c r="A23" s="49" t="s">
        <v>19</v>
      </c>
      <c r="B23" s="50"/>
      <c r="C23" s="50"/>
      <c r="D23" s="50"/>
      <c r="E23" s="50"/>
      <c r="F23" s="50"/>
      <c r="G23" s="50"/>
      <c r="H23" s="50"/>
      <c r="I23" s="50"/>
      <c r="J23" s="51"/>
      <c r="K23" s="1"/>
    </row>
    <row r="24" spans="1:12" ht="15" customHeight="1" x14ac:dyDescent="0.25">
      <c r="A24" s="77" t="s">
        <v>20</v>
      </c>
      <c r="B24" s="78"/>
      <c r="C24" s="79" t="s">
        <v>21</v>
      </c>
      <c r="D24" s="81"/>
      <c r="E24" s="81"/>
      <c r="F24" s="81" t="s">
        <v>22</v>
      </c>
      <c r="G24" s="81"/>
      <c r="H24" s="78"/>
      <c r="I24" s="79" t="s">
        <v>23</v>
      </c>
      <c r="J24" s="80"/>
    </row>
    <row r="25" spans="1:12" x14ac:dyDescent="0.25">
      <c r="A25" s="97">
        <v>106202891</v>
      </c>
      <c r="B25" s="98"/>
      <c r="C25" s="85">
        <v>121682464</v>
      </c>
      <c r="D25" s="86"/>
      <c r="E25" s="87"/>
      <c r="F25" s="85">
        <v>92207079.709999993</v>
      </c>
      <c r="G25" s="86"/>
      <c r="H25" s="87"/>
      <c r="I25" s="99">
        <f>IF(F25&gt;0,F25/C25,0)</f>
        <v>0.75776801914530589</v>
      </c>
      <c r="J25" s="100"/>
    </row>
    <row r="26" spans="1:12" ht="15.75" x14ac:dyDescent="0.25">
      <c r="A26" s="49" t="s">
        <v>24</v>
      </c>
      <c r="B26" s="50"/>
      <c r="C26" s="50"/>
      <c r="D26" s="50"/>
      <c r="E26" s="50"/>
      <c r="F26" s="50"/>
      <c r="G26" s="50"/>
      <c r="H26" s="50"/>
      <c r="I26" s="50"/>
      <c r="J26" s="51"/>
      <c r="K26" s="1"/>
    </row>
    <row r="27" spans="1:12" x14ac:dyDescent="0.25">
      <c r="A27" s="5"/>
      <c r="B27"/>
      <c r="C27" s="82" t="s">
        <v>48</v>
      </c>
      <c r="D27" s="83"/>
      <c r="E27" s="82" t="s">
        <v>61</v>
      </c>
      <c r="F27" s="83"/>
      <c r="G27" s="82" t="s">
        <v>62</v>
      </c>
      <c r="H27" s="82"/>
      <c r="I27" s="82" t="s">
        <v>25</v>
      </c>
      <c r="J27" s="84"/>
    </row>
    <row r="28" spans="1:12" ht="38.25" x14ac:dyDescent="0.25">
      <c r="A28" s="10" t="s">
        <v>26</v>
      </c>
      <c r="B28" s="11" t="s">
        <v>27</v>
      </c>
      <c r="C28" s="11" t="s">
        <v>39</v>
      </c>
      <c r="D28" s="11" t="s">
        <v>40</v>
      </c>
      <c r="E28" s="11" t="s">
        <v>42</v>
      </c>
      <c r="F28" s="11" t="s">
        <v>43</v>
      </c>
      <c r="G28" s="11" t="s">
        <v>44</v>
      </c>
      <c r="H28" s="11" t="s">
        <v>45</v>
      </c>
      <c r="I28" s="11" t="s">
        <v>46</v>
      </c>
      <c r="J28" s="12" t="s">
        <v>47</v>
      </c>
    </row>
    <row r="29" spans="1:12" ht="50.25" customHeight="1" x14ac:dyDescent="0.25">
      <c r="A29" s="34" t="s">
        <v>57</v>
      </c>
      <c r="B29" s="13" t="s">
        <v>58</v>
      </c>
      <c r="C29" s="14">
        <v>2650</v>
      </c>
      <c r="D29" s="39">
        <v>121682464</v>
      </c>
      <c r="E29" s="40">
        <v>750</v>
      </c>
      <c r="F29" s="41">
        <v>30157892</v>
      </c>
      <c r="G29" s="15">
        <v>750</v>
      </c>
      <c r="H29" s="15">
        <v>28800600</v>
      </c>
      <c r="I29" s="16">
        <f>IF(G29&gt;0,G29/E29,0)</f>
        <v>1</v>
      </c>
      <c r="J29" s="17">
        <f>IF(H29&gt;0,H29/F29,0)</f>
        <v>0.95499380394359124</v>
      </c>
      <c r="L29" s="35"/>
    </row>
    <row r="30" spans="1:12" x14ac:dyDescent="0.25">
      <c r="A30" s="18"/>
      <c r="B30" s="19"/>
      <c r="C30" s="20"/>
      <c r="D30" s="21"/>
      <c r="E30" s="21"/>
      <c r="F30" s="21"/>
      <c r="G30" s="22"/>
      <c r="H30" s="21"/>
      <c r="I30" s="16">
        <f t="shared" ref="I30" si="0">IF(G30&gt;0,G30/E30,0)</f>
        <v>0</v>
      </c>
      <c r="J30" s="17">
        <f t="shared" ref="J30" si="1">IF(H30&gt;0,H30/F30,0)</f>
        <v>0</v>
      </c>
    </row>
    <row r="31" spans="1:12" ht="15.75" x14ac:dyDescent="0.25">
      <c r="A31" s="46" t="s">
        <v>28</v>
      </c>
      <c r="B31" s="47"/>
      <c r="C31" s="47"/>
      <c r="D31" s="47"/>
      <c r="E31" s="47"/>
      <c r="F31" s="47"/>
      <c r="G31" s="47"/>
      <c r="H31" s="47"/>
      <c r="I31" s="47"/>
      <c r="J31" s="48"/>
    </row>
    <row r="32" spans="1:12" ht="15.75" x14ac:dyDescent="0.25">
      <c r="A32" s="49" t="s">
        <v>29</v>
      </c>
      <c r="B32" s="50"/>
      <c r="C32" s="50"/>
      <c r="D32" s="50"/>
      <c r="E32" s="50"/>
      <c r="F32" s="50"/>
      <c r="G32" s="50"/>
      <c r="H32" s="50"/>
      <c r="I32" s="50"/>
      <c r="J32" s="51"/>
      <c r="K32" s="1"/>
    </row>
    <row r="33" spans="1:11" x14ac:dyDescent="0.25">
      <c r="A33" s="23" t="s">
        <v>30</v>
      </c>
      <c r="B33" s="75" t="s">
        <v>56</v>
      </c>
      <c r="C33" s="75"/>
      <c r="D33" s="75"/>
      <c r="E33" s="75"/>
      <c r="F33" s="75"/>
      <c r="G33" s="75"/>
      <c r="H33" s="75"/>
      <c r="I33" s="75"/>
      <c r="J33" s="76"/>
    </row>
    <row r="34" spans="1:11" ht="69.75" customHeight="1" x14ac:dyDescent="0.25">
      <c r="A34" s="23" t="s">
        <v>31</v>
      </c>
      <c r="B34" s="75" t="s">
        <v>65</v>
      </c>
      <c r="C34" s="75"/>
      <c r="D34" s="75"/>
      <c r="E34" s="75"/>
      <c r="F34" s="75"/>
      <c r="G34" s="75"/>
      <c r="H34" s="75"/>
      <c r="I34" s="75"/>
      <c r="J34" s="76"/>
    </row>
    <row r="35" spans="1:11" ht="64.5" customHeight="1" x14ac:dyDescent="0.25">
      <c r="A35" s="23" t="s">
        <v>32</v>
      </c>
      <c r="B35" s="95" t="s">
        <v>73</v>
      </c>
      <c r="C35" s="95"/>
      <c r="D35" s="95"/>
      <c r="E35" s="95"/>
      <c r="F35" s="95"/>
      <c r="G35" s="95"/>
      <c r="H35" s="95"/>
      <c r="I35" s="95"/>
      <c r="J35" s="96"/>
    </row>
    <row r="36" spans="1:11" ht="66.75" customHeight="1" x14ac:dyDescent="0.25">
      <c r="A36" s="23" t="s">
        <v>33</v>
      </c>
      <c r="B36" s="95" t="s">
        <v>72</v>
      </c>
      <c r="C36" s="95"/>
      <c r="D36" s="95"/>
      <c r="E36" s="95"/>
      <c r="F36" s="95"/>
      <c r="G36" s="95"/>
      <c r="H36" s="95"/>
      <c r="I36" s="95"/>
      <c r="J36" s="96"/>
    </row>
    <row r="37" spans="1:11" ht="15.75" x14ac:dyDescent="0.25">
      <c r="A37" s="46" t="s">
        <v>34</v>
      </c>
      <c r="B37" s="47"/>
      <c r="C37" s="47"/>
      <c r="D37" s="47"/>
      <c r="E37" s="47"/>
      <c r="F37" s="47"/>
      <c r="G37" s="47"/>
      <c r="H37" s="47"/>
      <c r="I37" s="47"/>
      <c r="J37" s="48"/>
    </row>
    <row r="38" spans="1:11" ht="18.75" customHeight="1" x14ac:dyDescent="0.25">
      <c r="A38" s="88" t="s">
        <v>35</v>
      </c>
      <c r="B38" s="89"/>
      <c r="C38" s="89"/>
      <c r="D38" s="89"/>
      <c r="E38" s="89"/>
      <c r="F38" s="89"/>
      <c r="G38" s="89"/>
      <c r="H38" s="89"/>
      <c r="I38" s="89"/>
      <c r="J38" s="90"/>
      <c r="K38" s="1"/>
    </row>
    <row r="39" spans="1:11" ht="183" customHeight="1" x14ac:dyDescent="0.25">
      <c r="A39" s="91" t="s">
        <v>64</v>
      </c>
      <c r="B39" s="92"/>
      <c r="C39" s="92"/>
      <c r="D39" s="92"/>
      <c r="E39" s="92"/>
      <c r="F39" s="92"/>
      <c r="G39" s="92"/>
      <c r="H39" s="92"/>
      <c r="I39" s="92"/>
      <c r="J39" s="93"/>
    </row>
    <row r="40" spans="1:11" ht="27.75" customHeight="1" x14ac:dyDescent="0.25">
      <c r="A40" s="29"/>
      <c r="B40" s="29"/>
      <c r="C40" s="29"/>
      <c r="D40" s="29"/>
      <c r="E40" s="29"/>
      <c r="F40" s="29"/>
      <c r="G40" s="29"/>
      <c r="H40" s="29"/>
      <c r="I40" s="29"/>
      <c r="J40" s="29"/>
    </row>
    <row r="41" spans="1:11" ht="30.75" customHeight="1" x14ac:dyDescent="0.25">
      <c r="A41" s="94" t="s">
        <v>41</v>
      </c>
      <c r="B41" s="94"/>
      <c r="C41" s="94"/>
      <c r="D41" s="94"/>
      <c r="E41" s="94"/>
      <c r="F41" s="94"/>
      <c r="G41" s="94"/>
      <c r="H41" s="94"/>
      <c r="I41" s="94"/>
      <c r="J41" s="94"/>
    </row>
    <row r="48" spans="1:11" ht="15.75" x14ac:dyDescent="0.25">
      <c r="A48" s="101" t="s">
        <v>69</v>
      </c>
      <c r="B48" s="101"/>
      <c r="C48" s="101"/>
      <c r="D48" s="101"/>
      <c r="E48" s="101"/>
      <c r="F48" s="101"/>
      <c r="G48" s="101"/>
      <c r="H48" s="101"/>
    </row>
    <row r="49" spans="1:8" ht="15.75" x14ac:dyDescent="0.25">
      <c r="A49" s="102" t="s">
        <v>70</v>
      </c>
      <c r="B49" s="102"/>
      <c r="C49" s="102"/>
      <c r="D49" s="102"/>
      <c r="E49" s="102"/>
      <c r="F49" s="102"/>
      <c r="G49" s="102"/>
      <c r="H49" s="102"/>
    </row>
    <row r="50" spans="1:8" ht="15.75" x14ac:dyDescent="0.25">
      <c r="A50" s="102" t="s">
        <v>71</v>
      </c>
      <c r="B50" s="102"/>
      <c r="C50" s="102"/>
      <c r="D50" s="102"/>
      <c r="E50" s="102"/>
      <c r="F50" s="102"/>
      <c r="G50" s="102"/>
      <c r="H50" s="102"/>
    </row>
  </sheetData>
  <mergeCells count="51">
    <mergeCell ref="A48:H48"/>
    <mergeCell ref="A49:H49"/>
    <mergeCell ref="A50:H50"/>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xWindow="1112" yWindow="355"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H29 D28 F28 D30:F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29"/>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16" top="0.75" bottom="0.75" header="0.3" footer="0.3"/>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Sem. Julio-Dic.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Ramonita Torre Penale</cp:lastModifiedBy>
  <cp:lastPrinted>2025-10-20T16:09:04Z</cp:lastPrinted>
  <dcterms:created xsi:type="dcterms:W3CDTF">2021-03-22T15:50:10Z</dcterms:created>
  <dcterms:modified xsi:type="dcterms:W3CDTF">2025-10-20T16:11:19Z</dcterms:modified>
</cp:coreProperties>
</file>