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N11" i="2"/>
  <c r="N37" i="2" l="1"/>
  <c r="N84" i="2" s="1"/>
  <c r="N27" i="2"/>
  <c r="M11" i="2" l="1"/>
  <c r="M37" i="2" l="1"/>
  <c r="M84" i="2" s="1"/>
  <c r="M27" i="2"/>
  <c r="M17" i="2"/>
  <c r="L84" i="2" l="1"/>
  <c r="L37" i="2" l="1"/>
  <c r="L27" i="2" l="1"/>
  <c r="L17" i="2"/>
  <c r="L11" i="2"/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<sst xmlns="http://schemas.openxmlformats.org/spreadsheetml/2006/main" count="997" uniqueCount="117">
  <si>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</si>
  <si>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</si>
  <si>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</si>
  <si>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</si>
  <si>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</si>
  <si>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</si>
  <si>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</si>
  <si>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</si>
  <si>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</si>
  <si>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</si>
  <si>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</si>
  <si>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</si>
  <si>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</si>
  <si>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</si>
  <si>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</si>
  <si>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</si>
  <si>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</si>
  <si>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</si>
  <si>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</si>
  <si>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</si>
  <si>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</si>
  <si>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</si>
  <si>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</si>
  <si>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</si>
  <si>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</si>
  <si>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</si>
  <si>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</si>
  <si>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</si>
  <si>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</si>
  <si>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</si>
  <si>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</si>
  <si>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</si>
  <si>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</si>
  <si>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</si>
  <si>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</si>
  <si>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</si>
  <si>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</si>
  <si>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</si>
  <si>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</si>
  <si>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</si>
  <si>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</si>
  <si>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</si>
  <si>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</si>
  <si>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</si>
  <si>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</si>
  <si>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</si>
  <si>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</si>
  <si>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</si>
  <si>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</si>
  <si>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</si>
  <si>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</si>
  <si>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</si>
  <si>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</si>
  <si>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</si>
  <si>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</si>
  <si>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</si>
  <si>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</si>
  <si>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</si>
  <si>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</si>
  <si>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</si>
  <si>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</si>
  <si>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</si>
  <si>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</si>
  <si>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</si>
  <si>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</si>
  <si>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</si>
  <si>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</si>
  <si>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</si>
  <si>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</si>
  <si>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</si>
  <si>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</si>
  <si>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</si>
  <si>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</si>
  <si>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</si>
  <si>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</si>
  <si>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</si>
  <si>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</si>
  <si>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</si>
  <si>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</si>
  <si>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</si>
  <si>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</si>
  <si>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</si>
  <si>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</si>
  <si>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</si>
  <si>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</si>
  <si>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</si>
  <si>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</si>
  <si>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</si>
  <si>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</si>
  <si>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</si>
  <si>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</si>
  <si>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</si>
  <si>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</si>
  <si>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</si>
  <si>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</si>
  <si>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</si>
  <si>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</si>
  <si>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</si>
  <si>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</si>
  <si>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</si>
  <si>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</si>
  <si>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</si>
  <si>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</si>
  <si>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</si>
  <si>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</si>
  <si>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</si>
  <si>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</si>
  <si>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</si>
  <si>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</si>
  <si>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</si>
  <si>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</si>
  <si>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</si>
  <si>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</si>
  <si>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</si>
  <si>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</si>
  <si>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noviembre del 2024</t>
  </si>
  <si>
    <t>Fecha de imputacion: Hasta el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</si>
</sst>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A91" zoomScale="85" zoomScaleNormal="85" workbookViewId="0">
      <selection activeCell="N34" sqref="N34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15.42578125" style="1" customWidth="1"/>
    <col min="16" max="16" width="22.71093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21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7">
        <f>+N12+N16</f>
        <v>12140899.34</v>
      </c>
      <c r="O11" s="8" t="s">
        <v>93</v>
      </c>
      <c r="P11" s="7">
        <f>SUM(D11:O11)</f>
        <v>62795376.569999993</v>
      </c>
    </row>
    <row r="12" spans="1:19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10">
        <v>11903629.35</v>
      </c>
      <c r="O12" s="8" t="s">
        <v>93</v>
      </c>
      <c r="P12" s="10">
        <f>SUM(D12:O12)</f>
        <v>61341684.820000008</v>
      </c>
    </row>
    <row r="13" spans="1:19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8" t="s">
        <v>93</v>
      </c>
      <c r="P13" s="10">
        <f t="shared" ref="P13:P76" si="1">SUM(D13:O13)</f>
        <v>0</v>
      </c>
    </row>
    <row r="14" spans="1:19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8" t="s">
        <v>93</v>
      </c>
      <c r="O15" s="8" t="s">
        <v>93</v>
      </c>
      <c r="P15" s="10">
        <f t="shared" si="1"/>
        <v>0</v>
      </c>
    </row>
    <row r="16" spans="1:19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10">
        <v>237269.99</v>
      </c>
      <c r="O16" s="8" t="s">
        <v>93</v>
      </c>
      <c r="P16" s="10">
        <f t="shared" si="1"/>
        <v>1453691.7499999998</v>
      </c>
      <c r="Q16" s="10"/>
    </row>
    <row r="17" spans="1:18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7">
        <f>+N18+N23</f>
        <v>525891.97</v>
      </c>
      <c r="O17" s="8" t="s">
        <v>93</v>
      </c>
      <c r="P17" s="7">
        <f t="shared" si="1"/>
        <v>3626109.6799999997</v>
      </c>
      <c r="R17" s="10"/>
    </row>
    <row r="18" spans="1:18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10">
        <v>411696.97</v>
      </c>
      <c r="O18" s="8" t="s">
        <v>93</v>
      </c>
      <c r="P18" s="10">
        <f t="shared" si="1"/>
        <v>3511914.6799999997</v>
      </c>
    </row>
    <row r="19" spans="1:18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10">
        <v>114195</v>
      </c>
      <c r="O23" s="8" t="s">
        <v>93</v>
      </c>
      <c r="P23" s="10">
        <f t="shared" si="1"/>
        <v>114195</v>
      </c>
    </row>
    <row r="24" spans="1:18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7">
        <f>+N28+N29+N30+N33+N34+N36</f>
        <v>2253978.2000000002</v>
      </c>
      <c r="O27" s="8" t="s">
        <v>93</v>
      </c>
      <c r="P27" s="7">
        <f t="shared" si="1"/>
        <v>15581805.780000001</v>
      </c>
    </row>
    <row r="28" spans="1:18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10">
        <v>764100</v>
      </c>
      <c r="O28" s="8" t="s">
        <v>93</v>
      </c>
      <c r="P28" s="10">
        <f t="shared" si="1"/>
        <v>8352990</v>
      </c>
    </row>
    <row r="29" spans="1:18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10">
        <v>17700</v>
      </c>
      <c r="O29" s="8" t="s">
        <v>93</v>
      </c>
      <c r="P29" s="10">
        <f t="shared" si="1"/>
        <v>17700</v>
      </c>
    </row>
    <row r="30" spans="1:18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10">
        <v>118519.2</v>
      </c>
      <c r="O30" s="8" t="s">
        <v>93</v>
      </c>
      <c r="P30" s="10">
        <f t="shared" si="1"/>
        <v>325567.90000000002</v>
      </c>
    </row>
    <row r="31" spans="1:18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10" t="s">
        <v>93</v>
      </c>
      <c r="O31" s="8" t="s">
        <v>93</v>
      </c>
      <c r="P31" s="10">
        <f t="shared" si="1"/>
        <v>0</v>
      </c>
    </row>
    <row r="32" spans="1:18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10">
        <v>37760</v>
      </c>
      <c r="O33" s="8" t="s">
        <v>93</v>
      </c>
      <c r="P33" s="10">
        <f t="shared" si="1"/>
        <v>37760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10">
        <v>1090932</v>
      </c>
      <c r="O34" s="8" t="s">
        <v>93</v>
      </c>
      <c r="P34" s="10">
        <f t="shared" si="1"/>
        <v>5259810.08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10">
        <v>224967</v>
      </c>
      <c r="O36" s="8" t="s">
        <v>93</v>
      </c>
      <c r="P36" s="10">
        <f t="shared" si="1"/>
        <v>1587977.8</v>
      </c>
    </row>
    <row r="37" spans="1:17" x14ac:dyDescent="0.3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7">
        <f>+N38</f>
        <v>1963000</v>
      </c>
      <c r="O37" s="8" t="s">
        <v>93</v>
      </c>
      <c r="P37" s="7">
        <f t="shared" si="1"/>
        <v>10848479.199999999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10">
        <v>1963000</v>
      </c>
      <c r="O38" s="8" t="s">
        <v>93</v>
      </c>
      <c r="P38" s="10">
        <f t="shared" si="1"/>
        <v>10848479.199999999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1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1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>
        <f>+N37+N27+N17+N11</f>
        <v>16883769.509999998</v>
      </c>
      <c r="O84" s="14" t="str">
        <f>+O82</f>
        <v>-</v>
      </c>
      <c r="P84" s="14">
        <f>+P37+P27+P17+P11</f>
        <v>92851771.229999989</v>
      </c>
    </row>
    <row r="85" spans="1:16" x14ac:dyDescent="0.35">
      <c r="A85" s="1" t="s">
        <v>115</v>
      </c>
    </row>
    <row r="86" spans="1:16" x14ac:dyDescent="0.35">
      <c r="A86" s="1" t="s">
        <v>116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2024-12-05T17:22:36Z</dcterms:modified>
</cp:coreProperties>
</file>