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2" l="1"/>
  <c r="P37" i="2"/>
  <c r="P38" i="2"/>
  <c r="P27" i="2"/>
  <c r="P36" i="2"/>
  <c r="P34" i="2"/>
  <c r="P30" i="2"/>
  <c r="P28" i="2"/>
  <c r="P17" i="2"/>
  <c r="P23" i="2"/>
  <c r="P18" i="2"/>
  <c r="P11" i="2"/>
  <c r="P16" i="2"/>
  <c r="P12" i="2"/>
  <c r="F27" i="2" l="1"/>
  <c r="F37" i="2"/>
  <c r="F84" i="2" s="1"/>
  <c r="F17" i="2"/>
  <c r="F11" i="2"/>
  <c r="E84" i="2" l="1"/>
  <c r="E17" i="2"/>
  <c r="E37" i="2"/>
  <c r="E27" i="2"/>
  <c r="E11" i="2"/>
  <c r="D84" i="2" l="1"/>
  <c r="D27" i="2"/>
  <c r="D17" i="2"/>
  <c r="D11" i="2"/>
  <c r="C84" i="2" l="1"/>
  <c r="C11" i="2"/>
  <c r="C17" i="2" l="1"/>
  <c r="B37" i="2" l="1"/>
  <c r="B27" i="2"/>
  <c r="B17" i="2"/>
  <c r="B11" i="2"/>
  <c r="H19" i="3" l="1"/>
  <c r="C44" i="3"/>
  <c r="C47" i="3" s="1"/>
  <c r="C37" i="3"/>
  <c r="C27" i="3"/>
  <c r="H11" i="3"/>
  <c r="H6" i="3"/>
  <c r="C17" i="3"/>
  <c r="C8" i="3"/>
  <c r="B84" i="2" l="1"/>
</calcChain>
</file>

<file path=xl/sharedStrings.xml><?xml version="1.0" encoding="utf-8"?>
<sst xmlns="http://schemas.openxmlformats.org/spreadsheetml/2006/main" count="1155" uniqueCount="127">
  <si>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</si>
  <si>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</si>
  <si>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</si>
  <si>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</si>
  <si>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</si>
  <si>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</si>
  <si>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</si>
  <si>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</si>
  <si>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</si>
  <si>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</si>
  <si>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</si>
  <si>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</si>
  <si>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</si>
  <si>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</si>
  <si>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</si>
  <si>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</si>
  <si>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</si>
  <si>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</si>
  <si>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</si>
  <si>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</si>
  <si>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</si>
  <si>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</si>
  <si>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</si>
  <si>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</si>
  <si>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</si>
  <si>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</si>
  <si>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</si>
  <si>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</si>
  <si>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</si>
  <si>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</si>
  <si>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</si>
  <si>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</si>
  <si>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</si>
  <si>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</si>
  <si>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</si>
  <si>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</si>
  <si>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</si>
  <si>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</si>
  <si>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</si>
  <si>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</si>
  <si>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</si>
  <si>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</si>
  <si>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</si>
  <si>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</si>
  <si>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</si>
  <si>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</si>
  <si>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</si>
  <si>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</si>
  <si>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</si>
  <si>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</si>
  <si>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</si>
  <si>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</si>
  <si>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</si>
  <si>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</si>
  <si>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</si>
  <si>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</si>
  <si>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</si>
  <si>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</si>
  <si>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</si>
  <si>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</si>
  <si>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</si>
  <si>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</si>
  <si>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</si>
  <si>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</si>
  <si>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</si>
  <si>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</si>
  <si>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</si>
  <si>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</si>
  <si>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</si>
  <si>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</si>
  <si>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</si>
  <si>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</si>
  <si>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</si>
  <si>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</si>
  <si>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</si>
  <si>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</si>
  <si>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</si>
  <si>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</si>
  <si>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</si>
  <si>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</si>
  <si>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</si>
  <si>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</si>
  <si>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</si>
  <si>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</si>
  <si>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</si>
  <si>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</si>
  <si>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</si>
  <si>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</si>
  <si>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</si>
  <si>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</si>
  <si>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</si>
  <si>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</si>
  <si>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</si>
  <si>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</si>
  <si>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</si>
  <si>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</si>
  <si>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</si>
  <si>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</si>
  <si>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</si>
  <si>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</si>
  <si>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</si>
  <si>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</si>
  <si>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</si>
  <si>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</si>
  <si>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</si>
  <si>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</si>
  <si>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</si>
  <si>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</si>
  <si>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</si>
  <si>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</si>
  <si>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</si>
  <si>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</si>
  <si>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</si>
  <si>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</si>
  <si>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</si>
  <si>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2.1.1</t>
  </si>
  <si>
    <t>2.1.4</t>
  </si>
  <si>
    <t>2.1.5</t>
  </si>
  <si>
    <t>2.2.1</t>
  </si>
  <si>
    <t>2.2.6</t>
  </si>
  <si>
    <t>2.3.2</t>
  </si>
  <si>
    <t>2.3.3</t>
  </si>
  <si>
    <t>2.3.5</t>
  </si>
  <si>
    <t>2.3.6</t>
  </si>
  <si>
    <t>2.3.9</t>
  </si>
  <si>
    <t>Fecha de registro: Del  01 de marzo del 2025</t>
  </si>
  <si>
    <t>Fecha de imputacion: Hasta el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</si>
</sst>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4" fontId="8" fillId="0" borderId="0" xfId="0" applyNumberFormat="1" applyFont="1"/>
    <xf numFmtId="0" fontId="8" fillId="0" borderId="0" xfId="0" applyFont="1"/>
    <xf numFmtId="4" fontId="7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zoomScale="85" zoomScaleNormal="85" workbookViewId="0">
      <selection activeCell="N35" sqref="N35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4" style="1" customWidth="1"/>
    <col min="7" max="7" width="21.8554687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x14ac:dyDescent="0.35">
      <c r="A4" s="37">
        <v>2025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9" ht="21.75" customHeight="1" x14ac:dyDescent="0.35">
      <c r="A5" s="33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9" ht="25.5" customHeight="1" x14ac:dyDescent="0.3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8" spans="1:19" ht="25.5" customHeight="1" x14ac:dyDescent="0.35">
      <c r="A8" s="34" t="s">
        <v>66</v>
      </c>
      <c r="B8" s="35" t="s">
        <v>92</v>
      </c>
      <c r="C8" s="35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34"/>
      <c r="B9" s="36"/>
      <c r="C9" s="36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7">
        <f>+E12+E16</f>
        <v>6270017.29</v>
      </c>
      <c r="F11" s="7">
        <f>+F12+F16</f>
        <v>6270017.29</v>
      </c>
      <c r="G11" s="8" t="s">
        <v>93</v>
      </c>
      <c r="H11" s="8" t="s">
        <v>93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18810051.870000001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8" t="s">
        <v>93</v>
      </c>
      <c r="H12" s="8" t="s">
        <v>93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+D12+E12+F12</f>
        <v>18260400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8" t="s">
        <v>93</v>
      </c>
      <c r="H16" s="8" t="s">
        <v>93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+D16+E16+F16</f>
        <v>549651.87</v>
      </c>
      <c r="Q16" s="10"/>
    </row>
    <row r="17" spans="1:18" x14ac:dyDescent="0.35">
      <c r="A17" s="6" t="s">
        <v>7</v>
      </c>
      <c r="B17" s="7">
        <f>+B18+B23</f>
        <v>6626165</v>
      </c>
      <c r="C17" s="7">
        <f>+C18+C23</f>
        <v>1507500</v>
      </c>
      <c r="D17" s="7">
        <f>+D18+D23</f>
        <v>535846.68999999994</v>
      </c>
      <c r="E17" s="7">
        <f>+E18+E23</f>
        <v>541988.97</v>
      </c>
      <c r="F17" s="7">
        <f>+F18+F23</f>
        <v>700505.37</v>
      </c>
      <c r="G17" s="8" t="s">
        <v>93</v>
      </c>
      <c r="H17" s="8" t="s">
        <v>93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1778341.0299999998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8" t="s">
        <v>93</v>
      </c>
      <c r="H18" s="8" t="s">
        <v>93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+D18+E18+F18</f>
        <v>1432396.0299999998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</f>
        <v>345945</v>
      </c>
    </row>
    <row r="24" spans="1:18" x14ac:dyDescent="0.35">
      <c r="A24" s="9" t="s">
        <v>14</v>
      </c>
      <c r="B24" s="8" t="s">
        <v>93</v>
      </c>
      <c r="C24" s="27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7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7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7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8" t="s">
        <v>93</v>
      </c>
      <c r="H27" s="8" t="s">
        <v>93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3520476</v>
      </c>
    </row>
    <row r="28" spans="1:18" x14ac:dyDescent="0.35">
      <c r="A28" s="9" t="s">
        <v>18</v>
      </c>
      <c r="B28" s="10">
        <v>9120000</v>
      </c>
      <c r="C28" s="27" t="s">
        <v>93</v>
      </c>
      <c r="D28" s="10">
        <v>758880</v>
      </c>
      <c r="E28" s="10">
        <v>758520</v>
      </c>
      <c r="F28" s="10">
        <v>758880</v>
      </c>
      <c r="G28" s="8" t="s">
        <v>93</v>
      </c>
      <c r="H28" s="8" t="s">
        <v>93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+D28+E28+F28</f>
        <v>2276280</v>
      </c>
    </row>
    <row r="29" spans="1:18" x14ac:dyDescent="0.35">
      <c r="A29" s="9" t="s">
        <v>19</v>
      </c>
      <c r="B29" s="8" t="s">
        <v>93</v>
      </c>
      <c r="C29" s="27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7" t="s">
        <v>93</v>
      </c>
      <c r="D30" s="8" t="s">
        <v>93</v>
      </c>
      <c r="E30" s="8" t="s">
        <v>93</v>
      </c>
      <c r="F30" s="10">
        <v>129210</v>
      </c>
      <c r="G30" s="8" t="s">
        <v>93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+F30</f>
        <v>129210</v>
      </c>
    </row>
    <row r="31" spans="1:18" x14ac:dyDescent="0.35">
      <c r="A31" s="9" t="s">
        <v>21</v>
      </c>
      <c r="B31" s="8" t="s">
        <v>93</v>
      </c>
      <c r="C31" s="27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7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8" t="s">
        <v>93</v>
      </c>
      <c r="H34" s="8" t="s">
        <v>93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</f>
        <v>935390</v>
      </c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8" t="s">
        <v>93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</f>
        <v>179596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8" t="s">
        <v>93</v>
      </c>
      <c r="H37" s="8" t="s">
        <v>93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2597400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8" t="s">
        <v>93</v>
      </c>
      <c r="H38" s="8" t="s">
        <v>93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</f>
        <v>2597400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7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7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7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7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7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7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7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7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7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7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7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7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>
        <f>+F37+F27+F17+F11</f>
        <v>10332498.66</v>
      </c>
      <c r="G84" s="15"/>
      <c r="H84" s="15"/>
      <c r="I84" s="15"/>
      <c r="J84" s="14"/>
      <c r="K84" s="14"/>
      <c r="L84" s="14"/>
      <c r="M84" s="14"/>
      <c r="N84" s="14"/>
      <c r="O84" s="14"/>
      <c r="P84" s="14">
        <f>+P37+P27+P17+P11</f>
        <v>26706268.899999999</v>
      </c>
    </row>
    <row r="85" spans="1:16" x14ac:dyDescent="0.35">
      <c r="A85" s="1" t="s">
        <v>125</v>
      </c>
    </row>
    <row r="86" spans="1:16" x14ac:dyDescent="0.35">
      <c r="A86" s="1" t="s">
        <v>126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47"/>
  <sheetViews>
    <sheetView topLeftCell="A10" workbookViewId="0">
      <selection activeCell="D19" sqref="D19"/>
    </sheetView>
  </sheetViews>
  <sheetFormatPr baseColWidth="10" defaultRowHeight="21" x14ac:dyDescent="0.35"/>
  <cols>
    <col min="2" max="2" width="11.42578125" style="25"/>
    <col min="3" max="3" width="21.5703125" style="25" customWidth="1"/>
    <col min="4" max="4" width="11.42578125" style="25"/>
    <col min="8" max="8" width="20.28515625" customWidth="1"/>
  </cols>
  <sheetData>
    <row r="4" spans="2:8" x14ac:dyDescent="0.35">
      <c r="G4" s="23" t="s">
        <v>118</v>
      </c>
      <c r="H4" s="24">
        <v>721515</v>
      </c>
    </row>
    <row r="5" spans="2:8" x14ac:dyDescent="0.35">
      <c r="H5" s="24">
        <v>2165</v>
      </c>
    </row>
    <row r="6" spans="2:8" x14ac:dyDescent="0.35">
      <c r="B6" s="23" t="s">
        <v>115</v>
      </c>
      <c r="C6" s="24">
        <v>2178051</v>
      </c>
      <c r="H6" s="26">
        <f>SUM(H4:H5)</f>
        <v>723680</v>
      </c>
    </row>
    <row r="7" spans="2:8" x14ac:dyDescent="0.35">
      <c r="C7" s="24">
        <v>1833370</v>
      </c>
    </row>
    <row r="8" spans="2:8" x14ac:dyDescent="0.35">
      <c r="C8" s="26">
        <f>SUM(C6:C7)</f>
        <v>4011421</v>
      </c>
      <c r="H8" s="24">
        <v>227125</v>
      </c>
    </row>
    <row r="9" spans="2:8" x14ac:dyDescent="0.35">
      <c r="G9" s="23" t="s">
        <v>119</v>
      </c>
      <c r="H9" s="24">
        <v>-1000000</v>
      </c>
    </row>
    <row r="10" spans="2:8" x14ac:dyDescent="0.35">
      <c r="H10" s="24">
        <v>-1422000</v>
      </c>
    </row>
    <row r="11" spans="2:8" x14ac:dyDescent="0.35">
      <c r="H11" s="26">
        <f>SUM(H8:H10)</f>
        <v>-2194875</v>
      </c>
    </row>
    <row r="12" spans="2:8" x14ac:dyDescent="0.35">
      <c r="B12" s="23" t="s">
        <v>116</v>
      </c>
      <c r="C12" s="26">
        <v>315838</v>
      </c>
    </row>
    <row r="14" spans="2:8" x14ac:dyDescent="0.35">
      <c r="C14" s="24"/>
      <c r="G14" s="23" t="s">
        <v>120</v>
      </c>
      <c r="H14" s="26">
        <v>17700</v>
      </c>
    </row>
    <row r="15" spans="2:8" x14ac:dyDescent="0.35">
      <c r="B15" s="23" t="s">
        <v>117</v>
      </c>
      <c r="C15" s="24">
        <v>99963</v>
      </c>
    </row>
    <row r="16" spans="2:8" x14ac:dyDescent="0.35">
      <c r="C16" s="24">
        <v>6947</v>
      </c>
      <c r="H16" s="24">
        <v>-25523</v>
      </c>
    </row>
    <row r="17" spans="2:8" x14ac:dyDescent="0.35">
      <c r="C17" s="26">
        <f>SUM(C15:C16)</f>
        <v>106910</v>
      </c>
      <c r="G17" s="23" t="s">
        <v>121</v>
      </c>
      <c r="H17" s="24">
        <v>-168099</v>
      </c>
    </row>
    <row r="18" spans="2:8" x14ac:dyDescent="0.35">
      <c r="H18" s="24">
        <v>206910</v>
      </c>
    </row>
    <row r="19" spans="2:8" x14ac:dyDescent="0.35">
      <c r="H19" s="26">
        <f>SUM(H16:H18)</f>
        <v>13288</v>
      </c>
    </row>
    <row r="21" spans="2:8" x14ac:dyDescent="0.35">
      <c r="G21" s="23" t="s">
        <v>123</v>
      </c>
      <c r="H21" s="26">
        <v>37760</v>
      </c>
    </row>
    <row r="22" spans="2:8" x14ac:dyDescent="0.35">
      <c r="B22" s="25" t="s">
        <v>122</v>
      </c>
      <c r="C22" s="26">
        <v>-192266</v>
      </c>
    </row>
    <row r="25" spans="2:8" x14ac:dyDescent="0.35">
      <c r="B25" s="25">
        <v>2.37</v>
      </c>
      <c r="C25" s="24">
        <v>119290</v>
      </c>
    </row>
    <row r="26" spans="2:8" x14ac:dyDescent="0.35">
      <c r="C26" s="24">
        <v>141085</v>
      </c>
    </row>
    <row r="27" spans="2:8" x14ac:dyDescent="0.35">
      <c r="C27" s="26">
        <f>SUM(C25:C26)</f>
        <v>260375</v>
      </c>
    </row>
    <row r="30" spans="2:8" x14ac:dyDescent="0.35">
      <c r="B30" s="25" t="s">
        <v>124</v>
      </c>
      <c r="C30" s="24">
        <v>-297287</v>
      </c>
    </row>
    <row r="31" spans="2:8" x14ac:dyDescent="0.35">
      <c r="C31" s="24">
        <v>1000000</v>
      </c>
    </row>
    <row r="32" spans="2:8" x14ac:dyDescent="0.35">
      <c r="C32" s="24">
        <v>2250</v>
      </c>
    </row>
    <row r="33" spans="3:3" x14ac:dyDescent="0.35">
      <c r="C33" s="24">
        <v>121830</v>
      </c>
    </row>
    <row r="34" spans="3:3" x14ac:dyDescent="0.35">
      <c r="C34" s="24">
        <v>28320</v>
      </c>
    </row>
    <row r="35" spans="3:3" x14ac:dyDescent="0.35">
      <c r="C35" s="24">
        <v>-50000</v>
      </c>
    </row>
    <row r="36" spans="3:3" x14ac:dyDescent="0.35">
      <c r="C36" s="24">
        <v>97350</v>
      </c>
    </row>
    <row r="37" spans="3:3" x14ac:dyDescent="0.35">
      <c r="C37" s="26">
        <f>SUM(C30:C36)</f>
        <v>902463</v>
      </c>
    </row>
    <row r="40" spans="3:3" x14ac:dyDescent="0.35">
      <c r="C40" s="24">
        <v>20000000</v>
      </c>
    </row>
    <row r="44" spans="3:3" x14ac:dyDescent="0.35">
      <c r="C44" s="24">
        <f>+C8+C12+C17+C22+C27+C37+H6+H11+H14+H19+H21</f>
        <v>4002294</v>
      </c>
    </row>
    <row r="47" spans="3:3" x14ac:dyDescent="0.35">
      <c r="C47" s="24">
        <f>+C40+C44</f>
        <v>24002294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2024-09-02T14:20:14Z</cp:lastPrinted>
  <dcterms:created xsi:type="dcterms:W3CDTF">2021-07-29T18:58:50Z</dcterms:created>
  <dcterms:modified xsi:type="dcterms:W3CDTF">2025-04-01T13:13:45Z</dcterms:modified>
</cp:coreProperties>
</file>