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2" l="1"/>
  <c r="N11" i="2"/>
  <c r="N37" i="2" l="1"/>
  <c r="N84" i="2" s="1"/>
  <c r="N27" i="2"/>
  <c r="M11" i="2" l="1"/>
  <c r="M37" i="2" l="1"/>
  <c r="M84" i="2" s="1"/>
  <c r="M27" i="2"/>
  <c r="M17" i="2"/>
  <c r="L84" i="2" l="1"/>
  <c r="L37" i="2" l="1"/>
  <c r="L27" i="2" l="1"/>
  <c r="L17" i="2"/>
  <c r="L11" i="2"/>
  <c r="C27" i="2" l="1"/>
  <c r="C63" i="2"/>
  <c r="C17" i="2"/>
  <c r="C11" i="2"/>
  <c r="C84" i="2" l="1"/>
  <c r="K37" i="2"/>
  <c r="K84" i="2" s="1"/>
  <c r="K27" i="2"/>
  <c r="K17" i="2"/>
  <c r="K11" i="2"/>
  <c r="J27" i="2" l="1"/>
  <c r="J37" i="2"/>
  <c r="J17" i="2"/>
  <c r="J11" i="2"/>
  <c r="J84" i="2" l="1"/>
  <c r="I37" i="2"/>
  <c r="I27" i="2"/>
  <c r="I11" i="2"/>
  <c r="I17" i="2"/>
  <c r="I84" i="2" l="1"/>
  <c r="H37" i="2"/>
  <c r="H27" i="2"/>
  <c r="H17" i="2"/>
  <c r="H11" i="2"/>
  <c r="H84" i="2" l="1"/>
  <c r="G27" i="2"/>
  <c r="G37" i="2"/>
  <c r="G17" i="2"/>
  <c r="G11" i="2"/>
  <c r="G84" i="2" l="1"/>
  <c r="F37" i="2"/>
  <c r="F27" i="2"/>
  <c r="F11" i="2"/>
  <c r="F17" i="2"/>
  <c r="F84" i="2" l="1"/>
  <c r="P13" i="2" l="1"/>
  <c r="P14" i="2"/>
  <c r="P15" i="2"/>
  <c r="P16" i="2"/>
  <c r="P18" i="2"/>
  <c r="P19" i="2"/>
  <c r="P20" i="2"/>
  <c r="P21" i="2"/>
  <c r="P22" i="2"/>
  <c r="P23" i="2"/>
  <c r="P24" i="2"/>
  <c r="P25" i="2"/>
  <c r="P26" i="2"/>
  <c r="P28" i="2"/>
  <c r="P29" i="2"/>
  <c r="P30" i="2"/>
  <c r="P31" i="2"/>
  <c r="P32" i="2"/>
  <c r="P33" i="2"/>
  <c r="P34" i="2"/>
  <c r="P35" i="2"/>
  <c r="P36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12" i="2"/>
  <c r="E27" i="2"/>
  <c r="E37" i="2"/>
  <c r="P37" i="2" s="1"/>
  <c r="E11" i="2"/>
  <c r="E17" i="2"/>
  <c r="P17" i="2" s="1"/>
  <c r="E84" i="2" l="1"/>
  <c r="O84" i="2"/>
  <c r="D27" i="2"/>
  <c r="P27" i="2" s="1"/>
  <c r="D11" i="2"/>
  <c r="D84" i="2" l="1"/>
  <c r="B37" i="2"/>
  <c r="B27" i="2"/>
  <c r="B17" i="2"/>
  <c r="B11" i="2"/>
  <c r="P11" i="2" l="1"/>
  <c r="P84" i="2" s="1"/>
  <c r="B84" i="2" l="1"/>
</calcChain>
</file>

<file path=xl/sharedStrings.xml><?xml version="1.0" encoding="utf-8"?>
<sst xmlns="http://schemas.openxmlformats.org/spreadsheetml/2006/main" count="997" uniqueCount="117">
  <si>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</si>
  <si>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</si>
  <si>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</si>
  <si>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</si>
  <si>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</si>
  <si>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</si>
  <si>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</si>
  <si>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</si>
  <si>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</si>
  <si>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</si>
  <si>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</si>
  <si>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</si>
  <si>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</si>
  <si>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</si>
  <si>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</si>
  <si>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</si>
  <si>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</si>
  <si>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</si>
  <si>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</si>
  <si>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</si>
  <si>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</si>
  <si>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</si>
  <si>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</si>
  <si>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</si>
  <si>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</si>
  <si>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</si>
  <si>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</si>
  <si>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</si>
  <si>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</si>
  <si>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</si>
  <si>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</si>
  <si>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</si>
  <si>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</si>
  <si>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</si>
  <si>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</si>
  <si>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</si>
  <si>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</si>
  <si>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</si>
  <si>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</si>
  <si>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</si>
  <si>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</si>
  <si>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</si>
  <si>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</si>
  <si>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</si>
  <si>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</si>
  <si>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</si>
  <si>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</si>
  <si>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</si>
  <si>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</si>
  <si>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</si>
  <si>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</si>
  <si>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</si>
  <si>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</si>
  <si>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</si>
  <si>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</si>
  <si>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</si>
  <si>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</si>
  <si>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</si>
  <si>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</si>
  <si>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</si>
  <si>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</si>
  <si>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</si>
  <si>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</si>
  <si>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</si>
  <si>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</si>
  <si>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</si>
  <si>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</si>
  <si>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</si>
  <si>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</si>
  <si>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</si>
  <si>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</si>
  <si>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</si>
  <si>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</si>
  <si>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</si>
  <si>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</si>
  <si>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</si>
  <si>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</si>
  <si>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</si>
  <si>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</si>
  <si>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</si>
  <si>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</si>
  <si>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</si>
  <si>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</si>
  <si>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</si>
  <si>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</si>
  <si>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</si>
  <si>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</si>
  <si>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</si>
  <si>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</si>
  <si>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</si>
  <si>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</si>
  <si>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</si>
  <si>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</si>
  <si>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</si>
  <si>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</si>
  <si>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</si>
  <si>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</si>
  <si>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</si>
  <si>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</si>
  <si>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</si>
  <si>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</si>
  <si>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</si>
  <si>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</si>
  <si>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</si>
  <si>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</si>
  <si>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</si>
  <si>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</si>
  <si>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</si>
  <si>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</si>
  <si>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</si>
  <si>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</si>
  <si>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JADE J. PEREZ MARTINEZ</t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</si>
  <si>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</si>
  <si>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</si>
  <si>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</si>
  <si>
    <t>Fecha de registro: Del  01 de noviembre del 2024</t>
  </si>
  <si>
    <t>Fecha de imputacion: Hasta el 30 de noviembre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</si>
</sst>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center" vertical="top" wrapText="1" readingOrder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15</xdr:col>
      <xdr:colOff>679176</xdr:colOff>
      <xdr:row>3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6"/>
  <sheetViews>
    <sheetView showGridLines="0" tabSelected="1" topLeftCell="G79" zoomScale="85" zoomScaleNormal="85" workbookViewId="0">
      <selection activeCell="N34" sqref="N34"/>
    </sheetView>
  </sheetViews>
  <sheetFormatPr baseColWidth="10" defaultColWidth="11.42578125" defaultRowHeight="22.5" x14ac:dyDescent="0.35"/>
  <cols>
    <col min="1" max="1" width="82.7109375" style="1" customWidth="1"/>
    <col min="2" max="2" width="24.28515625" style="1" customWidth="1"/>
    <col min="3" max="3" width="23.7109375" style="1" customWidth="1"/>
    <col min="4" max="4" width="21.5703125" style="1" customWidth="1"/>
    <col min="5" max="5" width="21.140625" style="1" customWidth="1"/>
    <col min="6" max="6" width="22.140625" style="1" customWidth="1"/>
    <col min="7" max="7" width="21.85546875" style="1" customWidth="1"/>
    <col min="8" max="8" width="22.28515625" style="1" customWidth="1"/>
    <col min="9" max="9" width="21" style="1" customWidth="1"/>
    <col min="10" max="10" width="20.85546875" style="1" customWidth="1"/>
    <col min="11" max="11" width="21.7109375" style="1" customWidth="1"/>
    <col min="12" max="12" width="21.85546875" style="1" customWidth="1"/>
    <col min="13" max="13" width="21.42578125" style="1" customWidth="1"/>
    <col min="14" max="14" width="23.42578125" style="1" customWidth="1"/>
    <col min="15" max="15" width="15.42578125" style="1" customWidth="1"/>
    <col min="16" max="16" width="22.7109375" style="1" customWidth="1"/>
    <col min="17" max="17" width="16.85546875" style="1" customWidth="1"/>
    <col min="18" max="18" width="15" style="1" bestFit="1" customWidth="1"/>
    <col min="19" max="19" width="17.85546875" style="1" bestFit="1" customWidth="1"/>
    <col min="20" max="16384" width="11.42578125" style="1"/>
  </cols>
  <sheetData>
    <row r="2" spans="1:19" ht="28.5" customHeight="1" x14ac:dyDescent="0.35">
      <c r="A2" s="25" t="s">
        <v>94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9" ht="21" customHeight="1" x14ac:dyDescent="0.35">
      <c r="A3" s="27" t="s">
        <v>95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9" x14ac:dyDescent="0.35">
      <c r="A4" s="31">
        <v>2024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9" ht="21.75" customHeight="1" x14ac:dyDescent="0.35">
      <c r="A5" s="27" t="s">
        <v>90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9" ht="25.5" customHeight="1" x14ac:dyDescent="0.35">
      <c r="A6" s="22" t="s">
        <v>76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8" spans="1:19" ht="25.5" customHeight="1" x14ac:dyDescent="0.35">
      <c r="A8" s="28" t="s">
        <v>66</v>
      </c>
      <c r="B8" s="29" t="s">
        <v>92</v>
      </c>
      <c r="C8" s="29" t="s">
        <v>91</v>
      </c>
      <c r="D8" s="23" t="s">
        <v>89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9" x14ac:dyDescent="0.35">
      <c r="A9" s="28"/>
      <c r="B9" s="30"/>
      <c r="C9" s="30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9" x14ac:dyDescent="0.3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S10" s="10"/>
    </row>
    <row r="11" spans="1:19" x14ac:dyDescent="0.35">
      <c r="A11" s="6" t="s">
        <v>1</v>
      </c>
      <c r="B11" s="7">
        <f>+B12+B15+B16</f>
        <v>64853000</v>
      </c>
      <c r="C11" s="7">
        <f>+C12</f>
        <v>910000</v>
      </c>
      <c r="D11" s="7">
        <f>+D12+D16</f>
        <v>5003068.1099999994</v>
      </c>
      <c r="E11" s="7">
        <f>+E12+E16</f>
        <v>5003068.1099999994</v>
      </c>
      <c r="F11" s="7">
        <f>+F12+F16</f>
        <v>5027595.79</v>
      </c>
      <c r="G11" s="7">
        <f>+G16+G12</f>
        <v>5015749.7700000005</v>
      </c>
      <c r="H11" s="7">
        <f t="shared" ref="H11:L11" si="0">+H12+H16</f>
        <v>4998423.37</v>
      </c>
      <c r="I11" s="7">
        <f t="shared" si="0"/>
        <v>4952331.5</v>
      </c>
      <c r="J11" s="7">
        <f t="shared" si="0"/>
        <v>4952331.5</v>
      </c>
      <c r="K11" s="7">
        <f t="shared" si="0"/>
        <v>5007331.5</v>
      </c>
      <c r="L11" s="7">
        <f t="shared" si="0"/>
        <v>5165942.54</v>
      </c>
      <c r="M11" s="7">
        <f>+M12+M16</f>
        <v>5528635.04</v>
      </c>
      <c r="N11" s="7">
        <f>+N12+N16</f>
        <v>12140899.34</v>
      </c>
      <c r="O11" s="8" t="s">
        <v>93</v>
      </c>
      <c r="P11" s="7">
        <f>SUM(D11:O11)</f>
        <v>62795376.569999993</v>
      </c>
    </row>
    <row r="12" spans="1:19" x14ac:dyDescent="0.35">
      <c r="A12" s="9" t="s">
        <v>2</v>
      </c>
      <c r="B12" s="10">
        <v>58469338</v>
      </c>
      <c r="C12" s="10">
        <v>910000</v>
      </c>
      <c r="D12" s="10">
        <v>4882161.6399999997</v>
      </c>
      <c r="E12" s="10">
        <v>4882161.6399999997</v>
      </c>
      <c r="F12" s="10">
        <v>4904811.6399999997</v>
      </c>
      <c r="G12" s="10">
        <v>4893872.4800000004</v>
      </c>
      <c r="H12" s="10">
        <v>4877872.4800000004</v>
      </c>
      <c r="I12" s="10">
        <v>4835309.1100000003</v>
      </c>
      <c r="J12" s="10">
        <v>4835309.1100000003</v>
      </c>
      <c r="K12" s="10">
        <v>4890309.1100000003</v>
      </c>
      <c r="L12" s="10">
        <v>5036777.88</v>
      </c>
      <c r="M12" s="10">
        <v>5399470.3799999999</v>
      </c>
      <c r="N12" s="10">
        <v>11903629.35</v>
      </c>
      <c r="O12" s="8" t="s">
        <v>93</v>
      </c>
      <c r="P12" s="10">
        <f>SUM(D12:O12)</f>
        <v>61341684.820000008</v>
      </c>
    </row>
    <row r="13" spans="1:19" x14ac:dyDescent="0.35">
      <c r="A13" s="9" t="s">
        <v>3</v>
      </c>
      <c r="B13" s="8" t="s">
        <v>93</v>
      </c>
      <c r="C13" s="8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 t="s">
        <v>93</v>
      </c>
      <c r="K13" s="8" t="s">
        <v>93</v>
      </c>
      <c r="L13" s="8" t="s">
        <v>93</v>
      </c>
      <c r="M13" s="10" t="s">
        <v>93</v>
      </c>
      <c r="N13" s="8" t="s">
        <v>93</v>
      </c>
      <c r="O13" s="8" t="s">
        <v>93</v>
      </c>
      <c r="P13" s="10">
        <f t="shared" ref="P13:P76" si="1">SUM(D13:O13)</f>
        <v>0</v>
      </c>
    </row>
    <row r="14" spans="1:19" x14ac:dyDescent="0.35">
      <c r="A14" s="9" t="s">
        <v>4</v>
      </c>
      <c r="B14" s="8" t="s">
        <v>93</v>
      </c>
      <c r="C14" s="8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 t="s">
        <v>93</v>
      </c>
      <c r="K14" s="8" t="s">
        <v>93</v>
      </c>
      <c r="L14" s="8" t="s">
        <v>93</v>
      </c>
      <c r="M14" s="10" t="s">
        <v>93</v>
      </c>
      <c r="N14" s="8" t="s">
        <v>93</v>
      </c>
      <c r="O14" s="8" t="s">
        <v>93</v>
      </c>
      <c r="P14" s="10">
        <f t="shared" si="1"/>
        <v>0</v>
      </c>
      <c r="Q14" s="11"/>
    </row>
    <row r="15" spans="1:19" x14ac:dyDescent="0.35">
      <c r="A15" s="9" t="s">
        <v>5</v>
      </c>
      <c r="B15" s="10">
        <v>4853662</v>
      </c>
      <c r="C15" s="8" t="s">
        <v>93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 t="s">
        <v>93</v>
      </c>
      <c r="K15" s="8" t="s">
        <v>93</v>
      </c>
      <c r="L15" s="8" t="s">
        <v>93</v>
      </c>
      <c r="M15" s="10" t="s">
        <v>93</v>
      </c>
      <c r="N15" s="8" t="s">
        <v>93</v>
      </c>
      <c r="O15" s="8" t="s">
        <v>93</v>
      </c>
      <c r="P15" s="10">
        <f t="shared" si="1"/>
        <v>0</v>
      </c>
    </row>
    <row r="16" spans="1:19" x14ac:dyDescent="0.35">
      <c r="A16" s="9" t="s">
        <v>6</v>
      </c>
      <c r="B16" s="10">
        <v>1530000</v>
      </c>
      <c r="C16" s="8" t="s">
        <v>93</v>
      </c>
      <c r="D16" s="10">
        <v>120906.47</v>
      </c>
      <c r="E16" s="10">
        <v>120906.47</v>
      </c>
      <c r="F16" s="10">
        <v>122784.15</v>
      </c>
      <c r="G16" s="10">
        <v>121877.29</v>
      </c>
      <c r="H16" s="10">
        <v>120550.89</v>
      </c>
      <c r="I16" s="10">
        <v>117022.39</v>
      </c>
      <c r="J16" s="10">
        <v>117022.39</v>
      </c>
      <c r="K16" s="10">
        <v>117022.39</v>
      </c>
      <c r="L16" s="10">
        <v>129164.66</v>
      </c>
      <c r="M16" s="10">
        <v>129164.66</v>
      </c>
      <c r="N16" s="10">
        <v>237269.99</v>
      </c>
      <c r="O16" s="8" t="s">
        <v>93</v>
      </c>
      <c r="P16" s="10">
        <f t="shared" si="1"/>
        <v>1453691.7499999998</v>
      </c>
      <c r="Q16" s="10"/>
    </row>
    <row r="17" spans="1:18" x14ac:dyDescent="0.35">
      <c r="A17" s="6" t="s">
        <v>7</v>
      </c>
      <c r="B17" s="7">
        <f>+B18+B23</f>
        <v>5621336</v>
      </c>
      <c r="C17" s="7">
        <f>+C18</f>
        <v>401000</v>
      </c>
      <c r="D17" s="8" t="s">
        <v>93</v>
      </c>
      <c r="E17" s="7">
        <f t="shared" ref="E17:J17" si="2">+E18</f>
        <v>383537.43</v>
      </c>
      <c r="F17" s="7">
        <f t="shared" si="2"/>
        <v>182861.2</v>
      </c>
      <c r="G17" s="7">
        <f t="shared" si="2"/>
        <v>403534.22</v>
      </c>
      <c r="H17" s="7">
        <f t="shared" si="2"/>
        <v>212952.59</v>
      </c>
      <c r="I17" s="7">
        <f t="shared" si="2"/>
        <v>396539.7</v>
      </c>
      <c r="J17" s="7">
        <f t="shared" si="2"/>
        <v>208873.4</v>
      </c>
      <c r="K17" s="7">
        <f>+K18</f>
        <v>483372.81</v>
      </c>
      <c r="L17" s="7">
        <f>+L18</f>
        <v>419884.67</v>
      </c>
      <c r="M17" s="7">
        <f>+M18</f>
        <v>408661.69</v>
      </c>
      <c r="N17" s="7">
        <f>+N18+N23</f>
        <v>525891.97</v>
      </c>
      <c r="O17" s="8" t="s">
        <v>93</v>
      </c>
      <c r="P17" s="7">
        <f t="shared" si="1"/>
        <v>3626109.6799999997</v>
      </c>
      <c r="R17" s="10"/>
    </row>
    <row r="18" spans="1:18" x14ac:dyDescent="0.35">
      <c r="A18" s="9" t="s">
        <v>8</v>
      </c>
      <c r="B18" s="10">
        <v>3199336</v>
      </c>
      <c r="C18" s="10">
        <v>401000</v>
      </c>
      <c r="D18" s="8" t="s">
        <v>93</v>
      </c>
      <c r="E18" s="10">
        <v>383537.43</v>
      </c>
      <c r="F18" s="10">
        <v>182861.2</v>
      </c>
      <c r="G18" s="10">
        <v>403534.22</v>
      </c>
      <c r="H18" s="10">
        <v>212952.59</v>
      </c>
      <c r="I18" s="10">
        <v>396539.7</v>
      </c>
      <c r="J18" s="10">
        <v>208873.4</v>
      </c>
      <c r="K18" s="10">
        <v>483372.81</v>
      </c>
      <c r="L18" s="10">
        <v>419884.67</v>
      </c>
      <c r="M18" s="10">
        <v>408661.69</v>
      </c>
      <c r="N18" s="10">
        <v>411696.97</v>
      </c>
      <c r="O18" s="8" t="s">
        <v>93</v>
      </c>
      <c r="P18" s="10">
        <f t="shared" si="1"/>
        <v>3511914.6799999997</v>
      </c>
    </row>
    <row r="19" spans="1:18" x14ac:dyDescent="0.35">
      <c r="A19" s="9" t="s">
        <v>9</v>
      </c>
      <c r="B19" s="8" t="s">
        <v>93</v>
      </c>
      <c r="C19" s="8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 t="s">
        <v>93</v>
      </c>
      <c r="K19" s="8" t="s">
        <v>93</v>
      </c>
      <c r="L19" s="8" t="s">
        <v>93</v>
      </c>
      <c r="M19" s="8" t="s">
        <v>93</v>
      </c>
      <c r="N19" s="8" t="s">
        <v>93</v>
      </c>
      <c r="O19" s="8" t="s">
        <v>93</v>
      </c>
      <c r="P19" s="10">
        <f t="shared" si="1"/>
        <v>0</v>
      </c>
    </row>
    <row r="20" spans="1:18" x14ac:dyDescent="0.35">
      <c r="A20" s="9" t="s">
        <v>10</v>
      </c>
      <c r="B20" s="8" t="s">
        <v>93</v>
      </c>
      <c r="C20" s="8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 t="s">
        <v>93</v>
      </c>
      <c r="K20" s="8" t="s">
        <v>93</v>
      </c>
      <c r="L20" s="8" t="s">
        <v>93</v>
      </c>
      <c r="M20" s="8" t="s">
        <v>93</v>
      </c>
      <c r="N20" s="8" t="s">
        <v>93</v>
      </c>
      <c r="O20" s="8" t="s">
        <v>93</v>
      </c>
      <c r="P20" s="10">
        <f t="shared" si="1"/>
        <v>0</v>
      </c>
    </row>
    <row r="21" spans="1:18" x14ac:dyDescent="0.35">
      <c r="A21" s="9" t="s">
        <v>11</v>
      </c>
      <c r="B21" s="8" t="s">
        <v>93</v>
      </c>
      <c r="C21" s="8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 t="s">
        <v>93</v>
      </c>
      <c r="K21" s="8" t="s">
        <v>93</v>
      </c>
      <c r="L21" s="8" t="s">
        <v>93</v>
      </c>
      <c r="M21" s="8" t="s">
        <v>93</v>
      </c>
      <c r="N21" s="8" t="s">
        <v>93</v>
      </c>
      <c r="O21" s="8" t="s">
        <v>93</v>
      </c>
      <c r="P21" s="10">
        <f t="shared" si="1"/>
        <v>0</v>
      </c>
    </row>
    <row r="22" spans="1:18" x14ac:dyDescent="0.35">
      <c r="A22" s="9" t="s">
        <v>12</v>
      </c>
      <c r="B22" s="8" t="s">
        <v>93</v>
      </c>
      <c r="C22" s="8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 t="s">
        <v>93</v>
      </c>
      <c r="K22" s="8" t="s">
        <v>93</v>
      </c>
      <c r="L22" s="8" t="s">
        <v>93</v>
      </c>
      <c r="M22" s="8" t="s">
        <v>93</v>
      </c>
      <c r="N22" s="8" t="s">
        <v>93</v>
      </c>
      <c r="O22" s="8" t="s">
        <v>93</v>
      </c>
      <c r="P22" s="10">
        <f t="shared" si="1"/>
        <v>0</v>
      </c>
    </row>
    <row r="23" spans="1:18" x14ac:dyDescent="0.35">
      <c r="A23" s="9" t="s">
        <v>13</v>
      </c>
      <c r="B23" s="10">
        <v>2422000</v>
      </c>
      <c r="C23" s="8" t="s">
        <v>93</v>
      </c>
      <c r="D23" s="8" t="s">
        <v>93</v>
      </c>
      <c r="E23" s="8" t="s">
        <v>93</v>
      </c>
      <c r="F23" s="8" t="s">
        <v>93</v>
      </c>
      <c r="G23" s="8" t="s">
        <v>93</v>
      </c>
      <c r="H23" s="8" t="s">
        <v>93</v>
      </c>
      <c r="I23" s="8" t="s">
        <v>93</v>
      </c>
      <c r="J23" s="8" t="s">
        <v>93</v>
      </c>
      <c r="K23" s="8" t="s">
        <v>93</v>
      </c>
      <c r="L23" s="8" t="s">
        <v>93</v>
      </c>
      <c r="M23" s="8" t="s">
        <v>93</v>
      </c>
      <c r="N23" s="10">
        <v>114195</v>
      </c>
      <c r="O23" s="8" t="s">
        <v>93</v>
      </c>
      <c r="P23" s="10">
        <f t="shared" si="1"/>
        <v>114195</v>
      </c>
    </row>
    <row r="24" spans="1:18" x14ac:dyDescent="0.35">
      <c r="A24" s="9" t="s">
        <v>14</v>
      </c>
      <c r="B24" s="8" t="s">
        <v>93</v>
      </c>
      <c r="C24" s="8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 t="s">
        <v>93</v>
      </c>
      <c r="K24" s="8" t="s">
        <v>93</v>
      </c>
      <c r="L24" s="8" t="s">
        <v>93</v>
      </c>
      <c r="M24" s="8" t="s">
        <v>93</v>
      </c>
      <c r="N24" s="8" t="s">
        <v>93</v>
      </c>
      <c r="O24" s="8" t="s">
        <v>93</v>
      </c>
      <c r="P24" s="10">
        <f t="shared" si="1"/>
        <v>0</v>
      </c>
    </row>
    <row r="25" spans="1:18" x14ac:dyDescent="0.35">
      <c r="A25" s="9" t="s">
        <v>15</v>
      </c>
      <c r="B25" s="8" t="s">
        <v>93</v>
      </c>
      <c r="C25" s="8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 t="s">
        <v>93</v>
      </c>
      <c r="K25" s="8" t="s">
        <v>93</v>
      </c>
      <c r="L25" s="8" t="s">
        <v>93</v>
      </c>
      <c r="M25" s="8" t="s">
        <v>93</v>
      </c>
      <c r="N25" s="8" t="s">
        <v>93</v>
      </c>
      <c r="O25" s="8" t="s">
        <v>93</v>
      </c>
      <c r="P25" s="10">
        <f t="shared" si="1"/>
        <v>0</v>
      </c>
    </row>
    <row r="26" spans="1:18" x14ac:dyDescent="0.35">
      <c r="A26" s="9" t="s">
        <v>16</v>
      </c>
      <c r="B26" s="8" t="s">
        <v>93</v>
      </c>
      <c r="C26" s="8"/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 t="s">
        <v>93</v>
      </c>
      <c r="K26" s="8" t="s">
        <v>93</v>
      </c>
      <c r="L26" s="8" t="s">
        <v>93</v>
      </c>
      <c r="M26" s="8" t="s">
        <v>93</v>
      </c>
      <c r="N26" s="8" t="s">
        <v>93</v>
      </c>
      <c r="O26" s="8" t="s">
        <v>93</v>
      </c>
      <c r="P26" s="10">
        <f t="shared" si="1"/>
        <v>0</v>
      </c>
    </row>
    <row r="27" spans="1:18" x14ac:dyDescent="0.35">
      <c r="A27" s="6" t="s">
        <v>17</v>
      </c>
      <c r="B27" s="7">
        <f>+B28+B29+B30+B32+B34+B36</f>
        <v>19573366</v>
      </c>
      <c r="C27" s="7">
        <f>+C30+C32+C34+C36</f>
        <v>-1311000</v>
      </c>
      <c r="D27" s="7">
        <f>+D28</f>
        <v>758880</v>
      </c>
      <c r="E27" s="7">
        <f>+E28</f>
        <v>759510</v>
      </c>
      <c r="F27" s="7">
        <f>+F28+F34</f>
        <v>2143380</v>
      </c>
      <c r="G27" s="7">
        <f>+G28+G34+G36</f>
        <v>1930117.5</v>
      </c>
      <c r="H27" s="7">
        <f>+H28+H34+H36</f>
        <v>1455288.3800000001</v>
      </c>
      <c r="I27" s="7">
        <f>+I28++I34</f>
        <v>1220200</v>
      </c>
      <c r="J27" s="7">
        <f>+J28+J30+J34+J36</f>
        <v>1685695.3</v>
      </c>
      <c r="K27" s="7">
        <f>+K28+K34+K36</f>
        <v>1478776.4</v>
      </c>
      <c r="L27" s="7">
        <f>+L28+L34</f>
        <v>1137100</v>
      </c>
      <c r="M27" s="7">
        <f>+M28</f>
        <v>758880</v>
      </c>
      <c r="N27" s="7">
        <f>+N28+N29+N30+N33+N34+N36</f>
        <v>2253978.2000000002</v>
      </c>
      <c r="O27" s="8" t="s">
        <v>93</v>
      </c>
      <c r="P27" s="7">
        <f t="shared" si="1"/>
        <v>15581805.780000001</v>
      </c>
    </row>
    <row r="28" spans="1:18" x14ac:dyDescent="0.35">
      <c r="A28" s="9" t="s">
        <v>18</v>
      </c>
      <c r="B28" s="10">
        <v>9120000</v>
      </c>
      <c r="C28" s="8" t="s">
        <v>93</v>
      </c>
      <c r="D28" s="10">
        <v>758880</v>
      </c>
      <c r="E28" s="10">
        <v>759510</v>
      </c>
      <c r="F28" s="10">
        <v>758880</v>
      </c>
      <c r="G28" s="10">
        <v>758700</v>
      </c>
      <c r="H28" s="10">
        <v>758880</v>
      </c>
      <c r="I28" s="10">
        <v>758700</v>
      </c>
      <c r="J28" s="10">
        <v>758880</v>
      </c>
      <c r="K28" s="10">
        <v>758880</v>
      </c>
      <c r="L28" s="10">
        <v>758700</v>
      </c>
      <c r="M28" s="10">
        <v>758880</v>
      </c>
      <c r="N28" s="10">
        <v>764100</v>
      </c>
      <c r="O28" s="8" t="s">
        <v>93</v>
      </c>
      <c r="P28" s="10">
        <f t="shared" si="1"/>
        <v>8352990</v>
      </c>
    </row>
    <row r="29" spans="1:18" x14ac:dyDescent="0.35">
      <c r="A29" s="9" t="s">
        <v>19</v>
      </c>
      <c r="B29" s="10">
        <v>0</v>
      </c>
      <c r="C29" s="8" t="s">
        <v>93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 t="s">
        <v>93</v>
      </c>
      <c r="K29" s="8" t="s">
        <v>93</v>
      </c>
      <c r="L29" s="8" t="s">
        <v>93</v>
      </c>
      <c r="M29" s="8" t="s">
        <v>93</v>
      </c>
      <c r="N29" s="10">
        <v>17700</v>
      </c>
      <c r="O29" s="8" t="s">
        <v>93</v>
      </c>
      <c r="P29" s="10">
        <f t="shared" si="1"/>
        <v>17700</v>
      </c>
    </row>
    <row r="30" spans="1:18" x14ac:dyDescent="0.35">
      <c r="A30" s="9" t="s">
        <v>20</v>
      </c>
      <c r="B30" s="10">
        <v>1373100</v>
      </c>
      <c r="C30" s="10">
        <v>-194774</v>
      </c>
      <c r="D30" s="8" t="s">
        <v>93</v>
      </c>
      <c r="E30" s="8" t="s">
        <v>93</v>
      </c>
      <c r="F30" s="8" t="s">
        <v>93</v>
      </c>
      <c r="G30" s="8" t="s">
        <v>93</v>
      </c>
      <c r="H30" s="8" t="s">
        <v>93</v>
      </c>
      <c r="I30" s="8" t="s">
        <v>93</v>
      </c>
      <c r="J30" s="10">
        <v>207048.7</v>
      </c>
      <c r="K30" s="8" t="s">
        <v>93</v>
      </c>
      <c r="L30" s="8" t="s">
        <v>93</v>
      </c>
      <c r="M30" s="8" t="s">
        <v>93</v>
      </c>
      <c r="N30" s="10">
        <v>118519.2</v>
      </c>
      <c r="O30" s="8" t="s">
        <v>93</v>
      </c>
      <c r="P30" s="10">
        <f t="shared" si="1"/>
        <v>325567.90000000002</v>
      </c>
    </row>
    <row r="31" spans="1:18" x14ac:dyDescent="0.35">
      <c r="A31" s="9" t="s">
        <v>21</v>
      </c>
      <c r="B31" s="8" t="s">
        <v>93</v>
      </c>
      <c r="C31" s="8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 t="s">
        <v>93</v>
      </c>
      <c r="K31" s="8" t="s">
        <v>93</v>
      </c>
      <c r="L31" s="8" t="s">
        <v>93</v>
      </c>
      <c r="M31" s="8" t="s">
        <v>93</v>
      </c>
      <c r="N31" s="10" t="s">
        <v>93</v>
      </c>
      <c r="O31" s="8" t="s">
        <v>93</v>
      </c>
      <c r="P31" s="10">
        <f t="shared" si="1"/>
        <v>0</v>
      </c>
    </row>
    <row r="32" spans="1:18" x14ac:dyDescent="0.35">
      <c r="A32" s="9" t="s">
        <v>22</v>
      </c>
      <c r="B32" s="10">
        <v>192266</v>
      </c>
      <c r="C32" s="10">
        <v>-192266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 t="s">
        <v>93</v>
      </c>
      <c r="K32" s="8" t="s">
        <v>93</v>
      </c>
      <c r="L32" s="8" t="s">
        <v>93</v>
      </c>
      <c r="M32" s="8" t="s">
        <v>93</v>
      </c>
      <c r="N32" s="8" t="s">
        <v>93</v>
      </c>
      <c r="O32" s="8" t="s">
        <v>93</v>
      </c>
      <c r="P32" s="10">
        <f t="shared" si="1"/>
        <v>0</v>
      </c>
    </row>
    <row r="33" spans="1:17" x14ac:dyDescent="0.35">
      <c r="A33" s="9" t="s">
        <v>23</v>
      </c>
      <c r="B33" s="12" t="s">
        <v>93</v>
      </c>
      <c r="C33" s="8" t="s">
        <v>93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 t="s">
        <v>93</v>
      </c>
      <c r="J33" s="8" t="s">
        <v>93</v>
      </c>
      <c r="K33" s="8" t="s">
        <v>93</v>
      </c>
      <c r="L33" s="8" t="s">
        <v>93</v>
      </c>
      <c r="M33" s="8" t="s">
        <v>93</v>
      </c>
      <c r="N33" s="10">
        <v>37760</v>
      </c>
      <c r="O33" s="8" t="s">
        <v>93</v>
      </c>
      <c r="P33" s="10">
        <f t="shared" si="1"/>
        <v>37760</v>
      </c>
    </row>
    <row r="34" spans="1:17" x14ac:dyDescent="0.35">
      <c r="A34" s="9" t="s">
        <v>24</v>
      </c>
      <c r="B34" s="10">
        <v>5538000</v>
      </c>
      <c r="C34" s="10">
        <v>193610</v>
      </c>
      <c r="D34" s="8" t="s">
        <v>93</v>
      </c>
      <c r="E34" s="8" t="s">
        <v>93</v>
      </c>
      <c r="F34" s="10">
        <v>1384500</v>
      </c>
      <c r="G34" s="10">
        <v>461500</v>
      </c>
      <c r="H34" s="10">
        <v>492600.08</v>
      </c>
      <c r="I34" s="10">
        <v>461500</v>
      </c>
      <c r="J34" s="10">
        <v>461500</v>
      </c>
      <c r="K34" s="10">
        <v>528878</v>
      </c>
      <c r="L34" s="10">
        <v>378400</v>
      </c>
      <c r="M34" s="8" t="s">
        <v>93</v>
      </c>
      <c r="N34" s="10">
        <v>1090932</v>
      </c>
      <c r="O34" s="8" t="s">
        <v>93</v>
      </c>
      <c r="P34" s="10">
        <f t="shared" si="1"/>
        <v>5259810.08</v>
      </c>
    </row>
    <row r="35" spans="1:17" x14ac:dyDescent="0.3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 t="s">
        <v>93</v>
      </c>
      <c r="K35" s="8" t="s">
        <v>93</v>
      </c>
      <c r="L35" s="8" t="s">
        <v>93</v>
      </c>
      <c r="M35" s="8" t="s">
        <v>93</v>
      </c>
      <c r="N35" s="8" t="s">
        <v>93</v>
      </c>
      <c r="O35" s="8" t="s">
        <v>93</v>
      </c>
      <c r="P35" s="10">
        <f t="shared" si="1"/>
        <v>0</v>
      </c>
    </row>
    <row r="36" spans="1:17" x14ac:dyDescent="0.35">
      <c r="A36" s="9" t="s">
        <v>26</v>
      </c>
      <c r="B36" s="10">
        <v>3350000</v>
      </c>
      <c r="C36" s="10">
        <v>-1117570</v>
      </c>
      <c r="D36" s="8" t="s">
        <v>93</v>
      </c>
      <c r="E36" s="8" t="s">
        <v>93</v>
      </c>
      <c r="F36" s="8" t="s">
        <v>93</v>
      </c>
      <c r="G36" s="10">
        <v>709917.5</v>
      </c>
      <c r="H36" s="10">
        <v>203808.3</v>
      </c>
      <c r="I36" s="8" t="s">
        <v>93</v>
      </c>
      <c r="J36" s="10">
        <v>258266.6</v>
      </c>
      <c r="K36" s="10">
        <v>191018.4</v>
      </c>
      <c r="L36" s="8" t="s">
        <v>93</v>
      </c>
      <c r="M36" s="8" t="s">
        <v>93</v>
      </c>
      <c r="N36" s="10">
        <v>224967</v>
      </c>
      <c r="O36" s="8" t="s">
        <v>93</v>
      </c>
      <c r="P36" s="10">
        <f t="shared" si="1"/>
        <v>1587977.8</v>
      </c>
    </row>
    <row r="37" spans="1:17" x14ac:dyDescent="0.35">
      <c r="A37" s="6" t="s">
        <v>27</v>
      </c>
      <c r="B37" s="7">
        <f t="shared" ref="B37" si="3">+B38</f>
        <v>13000000</v>
      </c>
      <c r="C37" s="8" t="s">
        <v>93</v>
      </c>
      <c r="D37" s="8" t="s">
        <v>93</v>
      </c>
      <c r="E37" s="7">
        <f t="shared" ref="E37:J37" si="4">+E38</f>
        <v>818719.2</v>
      </c>
      <c r="F37" s="7">
        <f t="shared" si="4"/>
        <v>1970300</v>
      </c>
      <c r="G37" s="7">
        <f t="shared" si="4"/>
        <v>970000</v>
      </c>
      <c r="H37" s="7">
        <f t="shared" si="4"/>
        <v>53000</v>
      </c>
      <c r="I37" s="7">
        <f t="shared" si="4"/>
        <v>1534000</v>
      </c>
      <c r="J37" s="7">
        <f t="shared" si="4"/>
        <v>830200</v>
      </c>
      <c r="K37" s="7">
        <f>+K38</f>
        <v>336000</v>
      </c>
      <c r="L37" s="7">
        <f>+L38</f>
        <v>1623260</v>
      </c>
      <c r="M37" s="7">
        <f>+M38</f>
        <v>750000</v>
      </c>
      <c r="N37" s="7">
        <f>+N38</f>
        <v>1963000</v>
      </c>
      <c r="O37" s="8" t="s">
        <v>93</v>
      </c>
      <c r="P37" s="7">
        <f t="shared" si="1"/>
        <v>10848479.199999999</v>
      </c>
    </row>
    <row r="38" spans="1:17" x14ac:dyDescent="0.35">
      <c r="A38" s="9" t="s">
        <v>28</v>
      </c>
      <c r="B38" s="10">
        <v>13000000</v>
      </c>
      <c r="C38" s="8" t="s">
        <v>93</v>
      </c>
      <c r="D38" s="8" t="s">
        <v>93</v>
      </c>
      <c r="E38" s="10">
        <v>818719.2</v>
      </c>
      <c r="F38" s="10">
        <v>1970300</v>
      </c>
      <c r="G38" s="10">
        <v>970000</v>
      </c>
      <c r="H38" s="10">
        <v>53000</v>
      </c>
      <c r="I38" s="10">
        <v>1534000</v>
      </c>
      <c r="J38" s="10">
        <v>830200</v>
      </c>
      <c r="K38" s="10">
        <v>336000</v>
      </c>
      <c r="L38" s="10">
        <v>1623260</v>
      </c>
      <c r="M38" s="10">
        <v>750000</v>
      </c>
      <c r="N38" s="10">
        <v>1963000</v>
      </c>
      <c r="O38" s="8" t="s">
        <v>93</v>
      </c>
      <c r="P38" s="10">
        <f t="shared" si="1"/>
        <v>10848479.199999999</v>
      </c>
      <c r="Q38" s="10"/>
    </row>
    <row r="39" spans="1:17" x14ac:dyDescent="0.3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 t="s">
        <v>93</v>
      </c>
      <c r="K39" s="8" t="s">
        <v>93</v>
      </c>
      <c r="L39" s="8" t="s">
        <v>93</v>
      </c>
      <c r="M39" s="8" t="s">
        <v>93</v>
      </c>
      <c r="N39" s="8" t="s">
        <v>93</v>
      </c>
      <c r="O39" s="8" t="s">
        <v>93</v>
      </c>
      <c r="P39" s="10">
        <f t="shared" si="1"/>
        <v>0</v>
      </c>
    </row>
    <row r="40" spans="1:17" x14ac:dyDescent="0.3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 t="s">
        <v>93</v>
      </c>
      <c r="G40" s="8" t="s">
        <v>93</v>
      </c>
      <c r="H40" s="8" t="s">
        <v>93</v>
      </c>
      <c r="I40" s="8" t="s">
        <v>93</v>
      </c>
      <c r="J40" s="8" t="s">
        <v>93</v>
      </c>
      <c r="K40" s="8" t="s">
        <v>93</v>
      </c>
      <c r="L40" s="8" t="s">
        <v>93</v>
      </c>
      <c r="M40" s="8" t="s">
        <v>93</v>
      </c>
      <c r="N40" s="8" t="s">
        <v>93</v>
      </c>
      <c r="O40" s="8" t="s">
        <v>93</v>
      </c>
      <c r="P40" s="10">
        <f t="shared" si="1"/>
        <v>0</v>
      </c>
    </row>
    <row r="41" spans="1:17" x14ac:dyDescent="0.3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8" t="s">
        <v>93</v>
      </c>
      <c r="G41" s="8" t="s">
        <v>93</v>
      </c>
      <c r="H41" s="8" t="s">
        <v>93</v>
      </c>
      <c r="I41" s="8" t="s">
        <v>93</v>
      </c>
      <c r="J41" s="8" t="s">
        <v>93</v>
      </c>
      <c r="K41" s="8" t="s">
        <v>93</v>
      </c>
      <c r="L41" s="8" t="s">
        <v>93</v>
      </c>
      <c r="M41" s="8" t="s">
        <v>93</v>
      </c>
      <c r="N41" s="8" t="s">
        <v>93</v>
      </c>
      <c r="O41" s="8" t="s">
        <v>93</v>
      </c>
      <c r="P41" s="10">
        <f t="shared" si="1"/>
        <v>0</v>
      </c>
    </row>
    <row r="42" spans="1:17" x14ac:dyDescent="0.3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8" t="s">
        <v>93</v>
      </c>
      <c r="G42" s="8" t="s">
        <v>93</v>
      </c>
      <c r="H42" s="8" t="s">
        <v>93</v>
      </c>
      <c r="I42" s="8" t="s">
        <v>93</v>
      </c>
      <c r="J42" s="8" t="s">
        <v>93</v>
      </c>
      <c r="K42" s="8" t="s">
        <v>93</v>
      </c>
      <c r="L42" s="8" t="s">
        <v>93</v>
      </c>
      <c r="M42" s="8" t="s">
        <v>93</v>
      </c>
      <c r="N42" s="8" t="s">
        <v>93</v>
      </c>
      <c r="O42" s="8" t="s">
        <v>93</v>
      </c>
      <c r="P42" s="10">
        <f t="shared" si="1"/>
        <v>0</v>
      </c>
    </row>
    <row r="43" spans="1:17" x14ac:dyDescent="0.3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 t="s">
        <v>93</v>
      </c>
      <c r="K43" s="8" t="s">
        <v>93</v>
      </c>
      <c r="L43" s="8" t="s">
        <v>93</v>
      </c>
      <c r="M43" s="8" t="s">
        <v>93</v>
      </c>
      <c r="N43" s="8" t="s">
        <v>93</v>
      </c>
      <c r="O43" s="8" t="s">
        <v>93</v>
      </c>
      <c r="P43" s="10">
        <f t="shared" si="1"/>
        <v>0</v>
      </c>
    </row>
    <row r="44" spans="1:17" x14ac:dyDescent="0.3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 t="s">
        <v>93</v>
      </c>
      <c r="K44" s="8" t="s">
        <v>93</v>
      </c>
      <c r="L44" s="8" t="s">
        <v>93</v>
      </c>
      <c r="M44" s="8" t="s">
        <v>93</v>
      </c>
      <c r="N44" s="8" t="s">
        <v>93</v>
      </c>
      <c r="O44" s="8" t="s">
        <v>93</v>
      </c>
      <c r="P44" s="10">
        <f t="shared" si="1"/>
        <v>0</v>
      </c>
    </row>
    <row r="45" spans="1:17" x14ac:dyDescent="0.3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 t="s">
        <v>93</v>
      </c>
      <c r="K45" s="8" t="s">
        <v>93</v>
      </c>
      <c r="L45" s="8" t="s">
        <v>93</v>
      </c>
      <c r="M45" s="8" t="s">
        <v>93</v>
      </c>
      <c r="N45" s="8" t="s">
        <v>93</v>
      </c>
      <c r="O45" s="8" t="s">
        <v>93</v>
      </c>
      <c r="P45" s="10">
        <f t="shared" si="1"/>
        <v>0</v>
      </c>
    </row>
    <row r="46" spans="1:17" x14ac:dyDescent="0.3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 t="s">
        <v>93</v>
      </c>
      <c r="K46" s="8" t="s">
        <v>93</v>
      </c>
      <c r="L46" s="8" t="s">
        <v>93</v>
      </c>
      <c r="M46" s="8" t="s">
        <v>93</v>
      </c>
      <c r="N46" s="8" t="s">
        <v>93</v>
      </c>
      <c r="O46" s="8" t="s">
        <v>93</v>
      </c>
      <c r="P46" s="10">
        <f t="shared" si="1"/>
        <v>0</v>
      </c>
    </row>
    <row r="47" spans="1:17" x14ac:dyDescent="0.3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 t="s">
        <v>93</v>
      </c>
      <c r="K47" s="8" t="s">
        <v>93</v>
      </c>
      <c r="L47" s="8" t="s">
        <v>93</v>
      </c>
      <c r="M47" s="8" t="s">
        <v>93</v>
      </c>
      <c r="N47" s="8" t="s">
        <v>93</v>
      </c>
      <c r="O47" s="8" t="s">
        <v>93</v>
      </c>
      <c r="P47" s="10">
        <f t="shared" si="1"/>
        <v>0</v>
      </c>
    </row>
    <row r="48" spans="1:17" x14ac:dyDescent="0.3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 t="s">
        <v>93</v>
      </c>
      <c r="K48" s="8" t="s">
        <v>93</v>
      </c>
      <c r="L48" s="8" t="s">
        <v>93</v>
      </c>
      <c r="M48" s="8" t="s">
        <v>93</v>
      </c>
      <c r="N48" s="8" t="s">
        <v>93</v>
      </c>
      <c r="O48" s="8" t="s">
        <v>93</v>
      </c>
      <c r="P48" s="10">
        <f t="shared" si="1"/>
        <v>0</v>
      </c>
    </row>
    <row r="49" spans="1:16" x14ac:dyDescent="0.3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 t="s">
        <v>93</v>
      </c>
      <c r="K49" s="8" t="s">
        <v>93</v>
      </c>
      <c r="L49" s="8" t="s">
        <v>93</v>
      </c>
      <c r="M49" s="8" t="s">
        <v>93</v>
      </c>
      <c r="N49" s="8" t="s">
        <v>93</v>
      </c>
      <c r="O49" s="8" t="s">
        <v>93</v>
      </c>
      <c r="P49" s="10">
        <f t="shared" si="1"/>
        <v>0</v>
      </c>
    </row>
    <row r="50" spans="1:16" x14ac:dyDescent="0.3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 t="s">
        <v>93</v>
      </c>
      <c r="K50" s="8" t="s">
        <v>93</v>
      </c>
      <c r="L50" s="8" t="s">
        <v>93</v>
      </c>
      <c r="M50" s="8" t="s">
        <v>93</v>
      </c>
      <c r="N50" s="8" t="s">
        <v>93</v>
      </c>
      <c r="O50" s="8" t="s">
        <v>93</v>
      </c>
      <c r="P50" s="10">
        <f t="shared" si="1"/>
        <v>0</v>
      </c>
    </row>
    <row r="51" spans="1:16" x14ac:dyDescent="0.3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 t="s">
        <v>93</v>
      </c>
      <c r="K51" s="8" t="s">
        <v>93</v>
      </c>
      <c r="L51" s="8" t="s">
        <v>93</v>
      </c>
      <c r="M51" s="8" t="s">
        <v>93</v>
      </c>
      <c r="N51" s="8" t="s">
        <v>93</v>
      </c>
      <c r="O51" s="8" t="s">
        <v>93</v>
      </c>
      <c r="P51" s="10">
        <f t="shared" si="1"/>
        <v>0</v>
      </c>
    </row>
    <row r="52" spans="1:16" x14ac:dyDescent="0.3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 t="s">
        <v>93</v>
      </c>
      <c r="K52" s="8" t="s">
        <v>93</v>
      </c>
      <c r="L52" s="8" t="s">
        <v>93</v>
      </c>
      <c r="M52" s="8" t="s">
        <v>93</v>
      </c>
      <c r="N52" s="8" t="s">
        <v>93</v>
      </c>
      <c r="O52" s="8" t="s">
        <v>93</v>
      </c>
      <c r="P52" s="10">
        <f t="shared" si="1"/>
        <v>0</v>
      </c>
    </row>
    <row r="53" spans="1:16" x14ac:dyDescent="0.3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 t="s">
        <v>93</v>
      </c>
      <c r="K53" s="8" t="s">
        <v>93</v>
      </c>
      <c r="L53" s="8" t="s">
        <v>93</v>
      </c>
      <c r="M53" s="8" t="s">
        <v>93</v>
      </c>
      <c r="N53" s="8" t="s">
        <v>93</v>
      </c>
      <c r="O53" s="8" t="s">
        <v>93</v>
      </c>
      <c r="P53" s="10">
        <f t="shared" si="1"/>
        <v>0</v>
      </c>
    </row>
    <row r="54" spans="1:16" x14ac:dyDescent="0.3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 t="s">
        <v>93</v>
      </c>
      <c r="K54" s="8" t="s">
        <v>93</v>
      </c>
      <c r="L54" s="8" t="s">
        <v>93</v>
      </c>
      <c r="M54" s="8" t="s">
        <v>93</v>
      </c>
      <c r="N54" s="8" t="s">
        <v>93</v>
      </c>
      <c r="O54" s="8" t="s">
        <v>93</v>
      </c>
      <c r="P54" s="10">
        <f t="shared" si="1"/>
        <v>0</v>
      </c>
    </row>
    <row r="55" spans="1:16" x14ac:dyDescent="0.3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 t="s">
        <v>93</v>
      </c>
      <c r="K55" s="8" t="s">
        <v>93</v>
      </c>
      <c r="L55" s="8" t="s">
        <v>93</v>
      </c>
      <c r="M55" s="8" t="s">
        <v>93</v>
      </c>
      <c r="N55" s="8" t="s">
        <v>93</v>
      </c>
      <c r="O55" s="8" t="s">
        <v>93</v>
      </c>
      <c r="P55" s="10">
        <f t="shared" si="1"/>
        <v>0</v>
      </c>
    </row>
    <row r="56" spans="1:16" x14ac:dyDescent="0.3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 t="s">
        <v>93</v>
      </c>
      <c r="K56" s="8" t="s">
        <v>93</v>
      </c>
      <c r="L56" s="8" t="s">
        <v>93</v>
      </c>
      <c r="M56" s="8" t="s">
        <v>93</v>
      </c>
      <c r="N56" s="8" t="s">
        <v>93</v>
      </c>
      <c r="O56" s="8" t="s">
        <v>93</v>
      </c>
      <c r="P56" s="10">
        <f t="shared" si="1"/>
        <v>0</v>
      </c>
    </row>
    <row r="57" spans="1:16" x14ac:dyDescent="0.3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 t="s">
        <v>93</v>
      </c>
      <c r="K57" s="8" t="s">
        <v>93</v>
      </c>
      <c r="L57" s="8" t="s">
        <v>93</v>
      </c>
      <c r="M57" s="8" t="s">
        <v>93</v>
      </c>
      <c r="N57" s="8" t="s">
        <v>93</v>
      </c>
      <c r="O57" s="8" t="s">
        <v>93</v>
      </c>
      <c r="P57" s="10">
        <f t="shared" si="1"/>
        <v>0</v>
      </c>
    </row>
    <row r="58" spans="1:16" x14ac:dyDescent="0.3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 t="s">
        <v>93</v>
      </c>
      <c r="K58" s="8" t="s">
        <v>93</v>
      </c>
      <c r="L58" s="8" t="s">
        <v>93</v>
      </c>
      <c r="M58" s="8" t="s">
        <v>93</v>
      </c>
      <c r="N58" s="8" t="s">
        <v>93</v>
      </c>
      <c r="O58" s="8" t="s">
        <v>93</v>
      </c>
      <c r="P58" s="10">
        <f t="shared" si="1"/>
        <v>0</v>
      </c>
    </row>
    <row r="59" spans="1:16" x14ac:dyDescent="0.3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 t="s">
        <v>93</v>
      </c>
      <c r="K59" s="8" t="s">
        <v>93</v>
      </c>
      <c r="L59" s="8" t="s">
        <v>93</v>
      </c>
      <c r="M59" s="8" t="s">
        <v>93</v>
      </c>
      <c r="N59" s="8" t="s">
        <v>93</v>
      </c>
      <c r="O59" s="8" t="s">
        <v>93</v>
      </c>
      <c r="P59" s="10">
        <f t="shared" si="1"/>
        <v>0</v>
      </c>
    </row>
    <row r="60" spans="1:16" x14ac:dyDescent="0.3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 t="s">
        <v>93</v>
      </c>
      <c r="K60" s="8" t="s">
        <v>93</v>
      </c>
      <c r="L60" s="8" t="s">
        <v>93</v>
      </c>
      <c r="M60" s="8" t="s">
        <v>93</v>
      </c>
      <c r="N60" s="8" t="s">
        <v>93</v>
      </c>
      <c r="O60" s="8" t="s">
        <v>93</v>
      </c>
      <c r="P60" s="10">
        <f t="shared" si="1"/>
        <v>0</v>
      </c>
    </row>
    <row r="61" spans="1:16" x14ac:dyDescent="0.3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 t="s">
        <v>93</v>
      </c>
      <c r="K61" s="8" t="s">
        <v>93</v>
      </c>
      <c r="L61" s="8" t="s">
        <v>93</v>
      </c>
      <c r="M61" s="8" t="s">
        <v>93</v>
      </c>
      <c r="N61" s="8" t="s">
        <v>93</v>
      </c>
      <c r="O61" s="8" t="s">
        <v>93</v>
      </c>
      <c r="P61" s="10">
        <f t="shared" si="1"/>
        <v>0</v>
      </c>
    </row>
    <row r="62" spans="1:16" x14ac:dyDescent="0.3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 t="s">
        <v>93</v>
      </c>
      <c r="K62" s="8" t="s">
        <v>93</v>
      </c>
      <c r="L62" s="8" t="s">
        <v>93</v>
      </c>
      <c r="M62" s="8" t="s">
        <v>93</v>
      </c>
      <c r="N62" s="8" t="s">
        <v>93</v>
      </c>
      <c r="O62" s="8" t="s">
        <v>93</v>
      </c>
      <c r="P62" s="10">
        <f t="shared" si="1"/>
        <v>0</v>
      </c>
    </row>
    <row r="63" spans="1:16" x14ac:dyDescent="0.35">
      <c r="A63" s="6" t="s">
        <v>53</v>
      </c>
      <c r="B63" s="8" t="s">
        <v>93</v>
      </c>
      <c r="C63" s="7">
        <f>+C64</f>
        <v>20000000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 t="s">
        <v>93</v>
      </c>
      <c r="K63" s="8" t="s">
        <v>93</v>
      </c>
      <c r="L63" s="8" t="s">
        <v>93</v>
      </c>
      <c r="M63" s="8" t="s">
        <v>93</v>
      </c>
      <c r="N63" s="8" t="s">
        <v>93</v>
      </c>
      <c r="O63" s="8" t="s">
        <v>93</v>
      </c>
      <c r="P63" s="10">
        <f t="shared" si="1"/>
        <v>0</v>
      </c>
    </row>
    <row r="64" spans="1:16" x14ac:dyDescent="0.35">
      <c r="A64" s="9" t="s">
        <v>54</v>
      </c>
      <c r="B64" s="8" t="s">
        <v>93</v>
      </c>
      <c r="C64" s="10">
        <v>20000000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 t="s">
        <v>93</v>
      </c>
      <c r="K64" s="8" t="s">
        <v>93</v>
      </c>
      <c r="L64" s="8" t="s">
        <v>93</v>
      </c>
      <c r="M64" s="8" t="s">
        <v>93</v>
      </c>
      <c r="N64" s="8" t="s">
        <v>93</v>
      </c>
      <c r="O64" s="8" t="s">
        <v>93</v>
      </c>
      <c r="P64" s="10">
        <f t="shared" si="1"/>
        <v>0</v>
      </c>
    </row>
    <row r="65" spans="1:16" x14ac:dyDescent="0.3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 t="s">
        <v>93</v>
      </c>
      <c r="K65" s="8" t="s">
        <v>93</v>
      </c>
      <c r="L65" s="8" t="s">
        <v>93</v>
      </c>
      <c r="M65" s="8" t="s">
        <v>93</v>
      </c>
      <c r="N65" s="8" t="s">
        <v>93</v>
      </c>
      <c r="O65" s="8" t="s">
        <v>93</v>
      </c>
      <c r="P65" s="10">
        <f t="shared" si="1"/>
        <v>0</v>
      </c>
    </row>
    <row r="66" spans="1:16" x14ac:dyDescent="0.3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 t="s">
        <v>93</v>
      </c>
      <c r="K66" s="8" t="s">
        <v>93</v>
      </c>
      <c r="L66" s="8" t="s">
        <v>93</v>
      </c>
      <c r="M66" s="8" t="s">
        <v>93</v>
      </c>
      <c r="N66" s="8" t="s">
        <v>93</v>
      </c>
      <c r="O66" s="8" t="s">
        <v>93</v>
      </c>
      <c r="P66" s="10">
        <f t="shared" si="1"/>
        <v>0</v>
      </c>
    </row>
    <row r="67" spans="1:16" x14ac:dyDescent="0.3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 t="s">
        <v>93</v>
      </c>
      <c r="K67" s="8" t="s">
        <v>93</v>
      </c>
      <c r="L67" s="8" t="s">
        <v>93</v>
      </c>
      <c r="M67" s="8" t="s">
        <v>93</v>
      </c>
      <c r="N67" s="8" t="s">
        <v>93</v>
      </c>
      <c r="O67" s="8" t="s">
        <v>93</v>
      </c>
      <c r="P67" s="10">
        <f t="shared" si="1"/>
        <v>0</v>
      </c>
    </row>
    <row r="68" spans="1:16" x14ac:dyDescent="0.3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 t="s">
        <v>93</v>
      </c>
      <c r="K68" s="8" t="s">
        <v>93</v>
      </c>
      <c r="L68" s="8" t="s">
        <v>93</v>
      </c>
      <c r="M68" s="8" t="s">
        <v>93</v>
      </c>
      <c r="N68" s="8" t="s">
        <v>93</v>
      </c>
      <c r="O68" s="8" t="s">
        <v>93</v>
      </c>
      <c r="P68" s="10">
        <f t="shared" si="1"/>
        <v>0</v>
      </c>
    </row>
    <row r="69" spans="1:16" x14ac:dyDescent="0.3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 t="s">
        <v>93</v>
      </c>
      <c r="K69" s="8" t="s">
        <v>93</v>
      </c>
      <c r="L69" s="8" t="s">
        <v>93</v>
      </c>
      <c r="M69" s="8" t="s">
        <v>93</v>
      </c>
      <c r="N69" s="8" t="s">
        <v>93</v>
      </c>
      <c r="O69" s="8" t="s">
        <v>93</v>
      </c>
      <c r="P69" s="10">
        <f t="shared" si="1"/>
        <v>0</v>
      </c>
    </row>
    <row r="70" spans="1:16" x14ac:dyDescent="0.3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 t="s">
        <v>93</v>
      </c>
      <c r="K70" s="8" t="s">
        <v>93</v>
      </c>
      <c r="L70" s="8" t="s">
        <v>93</v>
      </c>
      <c r="M70" s="8" t="s">
        <v>93</v>
      </c>
      <c r="N70" s="8" t="s">
        <v>93</v>
      </c>
      <c r="O70" s="8" t="s">
        <v>93</v>
      </c>
      <c r="P70" s="10">
        <f t="shared" si="1"/>
        <v>0</v>
      </c>
    </row>
    <row r="71" spans="1:16" x14ac:dyDescent="0.3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 t="s">
        <v>93</v>
      </c>
      <c r="K71" s="8" t="s">
        <v>93</v>
      </c>
      <c r="L71" s="8" t="s">
        <v>93</v>
      </c>
      <c r="M71" s="8" t="s">
        <v>93</v>
      </c>
      <c r="N71" s="8" t="s">
        <v>93</v>
      </c>
      <c r="O71" s="8" t="s">
        <v>93</v>
      </c>
      <c r="P71" s="10">
        <f t="shared" si="1"/>
        <v>0</v>
      </c>
    </row>
    <row r="72" spans="1:16" x14ac:dyDescent="0.35">
      <c r="A72" s="9" t="s">
        <v>62</v>
      </c>
      <c r="B72" s="8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 t="s">
        <v>93</v>
      </c>
      <c r="K72" s="8" t="s">
        <v>93</v>
      </c>
      <c r="L72" s="8" t="s">
        <v>93</v>
      </c>
      <c r="M72" s="8" t="s">
        <v>93</v>
      </c>
      <c r="N72" s="8" t="s">
        <v>93</v>
      </c>
      <c r="O72" s="8" t="s">
        <v>93</v>
      </c>
      <c r="P72" s="10">
        <f t="shared" si="1"/>
        <v>0</v>
      </c>
    </row>
    <row r="73" spans="1:16" x14ac:dyDescent="0.35">
      <c r="A73" s="9" t="s">
        <v>63</v>
      </c>
      <c r="B73" s="8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 t="s">
        <v>93</v>
      </c>
      <c r="K73" s="8" t="s">
        <v>93</v>
      </c>
      <c r="L73" s="8" t="s">
        <v>93</v>
      </c>
      <c r="M73" s="8" t="s">
        <v>93</v>
      </c>
      <c r="N73" s="8" t="s">
        <v>93</v>
      </c>
      <c r="O73" s="8" t="s">
        <v>93</v>
      </c>
      <c r="P73" s="10">
        <f t="shared" si="1"/>
        <v>0</v>
      </c>
    </row>
    <row r="74" spans="1:16" x14ac:dyDescent="0.35">
      <c r="A74" s="9" t="s">
        <v>64</v>
      </c>
      <c r="B74" s="8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 t="s">
        <v>93</v>
      </c>
      <c r="K74" s="8" t="s">
        <v>93</v>
      </c>
      <c r="L74" s="8" t="s">
        <v>93</v>
      </c>
      <c r="M74" s="8" t="s">
        <v>93</v>
      </c>
      <c r="N74" s="8" t="s">
        <v>93</v>
      </c>
      <c r="O74" s="8" t="s">
        <v>93</v>
      </c>
      <c r="P74" s="10">
        <f t="shared" si="1"/>
        <v>0</v>
      </c>
    </row>
    <row r="75" spans="1:16" x14ac:dyDescent="0.35">
      <c r="A75" s="4" t="s">
        <v>67</v>
      </c>
      <c r="B75" s="8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 t="s">
        <v>93</v>
      </c>
      <c r="K75" s="8" t="s">
        <v>93</v>
      </c>
      <c r="L75" s="8" t="s">
        <v>93</v>
      </c>
      <c r="M75" s="8" t="s">
        <v>93</v>
      </c>
      <c r="N75" s="8" t="s">
        <v>93</v>
      </c>
      <c r="O75" s="8" t="s">
        <v>93</v>
      </c>
      <c r="P75" s="10">
        <f t="shared" si="1"/>
        <v>0</v>
      </c>
    </row>
    <row r="76" spans="1:16" x14ac:dyDescent="0.35">
      <c r="A76" s="6" t="s">
        <v>68</v>
      </c>
      <c r="B76" s="8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 t="s">
        <v>93</v>
      </c>
      <c r="K76" s="8" t="s">
        <v>93</v>
      </c>
      <c r="L76" s="8" t="s">
        <v>93</v>
      </c>
      <c r="M76" s="8" t="s">
        <v>93</v>
      </c>
      <c r="N76" s="8" t="s">
        <v>93</v>
      </c>
      <c r="O76" s="8" t="s">
        <v>93</v>
      </c>
      <c r="P76" s="10">
        <f t="shared" si="1"/>
        <v>0</v>
      </c>
    </row>
    <row r="77" spans="1:16" x14ac:dyDescent="0.35">
      <c r="A77" s="9" t="s">
        <v>69</v>
      </c>
      <c r="B77" s="8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 t="s">
        <v>93</v>
      </c>
      <c r="K77" s="8" t="s">
        <v>93</v>
      </c>
      <c r="L77" s="8" t="s">
        <v>93</v>
      </c>
      <c r="M77" s="8" t="s">
        <v>93</v>
      </c>
      <c r="N77" s="8" t="s">
        <v>93</v>
      </c>
      <c r="O77" s="8" t="s">
        <v>93</v>
      </c>
      <c r="P77" s="10">
        <f t="shared" ref="P77:P83" si="5">SUM(D77:O77)</f>
        <v>0</v>
      </c>
    </row>
    <row r="78" spans="1:16" x14ac:dyDescent="0.35">
      <c r="A78" s="9" t="s">
        <v>70</v>
      </c>
      <c r="B78" s="8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 t="s">
        <v>93</v>
      </c>
      <c r="K78" s="8" t="s">
        <v>93</v>
      </c>
      <c r="L78" s="8" t="s">
        <v>93</v>
      </c>
      <c r="M78" s="8" t="s">
        <v>93</v>
      </c>
      <c r="N78" s="8" t="s">
        <v>93</v>
      </c>
      <c r="O78" s="8" t="s">
        <v>93</v>
      </c>
      <c r="P78" s="10">
        <f t="shared" si="5"/>
        <v>0</v>
      </c>
    </row>
    <row r="79" spans="1:16" x14ac:dyDescent="0.35">
      <c r="A79" s="6" t="s">
        <v>71</v>
      </c>
      <c r="B79" s="8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 t="s">
        <v>93</v>
      </c>
      <c r="K79" s="8" t="s">
        <v>93</v>
      </c>
      <c r="L79" s="8" t="s">
        <v>93</v>
      </c>
      <c r="M79" s="8" t="s">
        <v>93</v>
      </c>
      <c r="N79" s="8" t="s">
        <v>93</v>
      </c>
      <c r="O79" s="8" t="s">
        <v>93</v>
      </c>
      <c r="P79" s="10">
        <f t="shared" si="5"/>
        <v>0</v>
      </c>
    </row>
    <row r="80" spans="1:16" x14ac:dyDescent="0.35">
      <c r="A80" s="9" t="s">
        <v>72</v>
      </c>
      <c r="B80" s="8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 t="s">
        <v>93</v>
      </c>
      <c r="K80" s="8" t="s">
        <v>93</v>
      </c>
      <c r="L80" s="8" t="s">
        <v>93</v>
      </c>
      <c r="M80" s="8" t="s">
        <v>93</v>
      </c>
      <c r="N80" s="8" t="s">
        <v>93</v>
      </c>
      <c r="O80" s="8" t="s">
        <v>93</v>
      </c>
      <c r="P80" s="10">
        <f t="shared" si="5"/>
        <v>0</v>
      </c>
    </row>
    <row r="81" spans="1:16" x14ac:dyDescent="0.35">
      <c r="A81" s="9" t="s">
        <v>73</v>
      </c>
      <c r="B81" s="8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 t="s">
        <v>93</v>
      </c>
      <c r="K81" s="8" t="s">
        <v>93</v>
      </c>
      <c r="L81" s="8" t="s">
        <v>93</v>
      </c>
      <c r="M81" s="8" t="s">
        <v>93</v>
      </c>
      <c r="N81" s="8" t="s">
        <v>93</v>
      </c>
      <c r="O81" s="8" t="s">
        <v>93</v>
      </c>
      <c r="P81" s="10">
        <f t="shared" si="5"/>
        <v>0</v>
      </c>
    </row>
    <row r="82" spans="1:16" x14ac:dyDescent="0.35">
      <c r="A82" s="6" t="s">
        <v>74</v>
      </c>
      <c r="B82" s="8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 t="s">
        <v>93</v>
      </c>
      <c r="K82" s="8" t="s">
        <v>93</v>
      </c>
      <c r="L82" s="8" t="s">
        <v>93</v>
      </c>
      <c r="M82" s="8" t="s">
        <v>93</v>
      </c>
      <c r="N82" s="8" t="s">
        <v>93</v>
      </c>
      <c r="O82" s="8" t="s">
        <v>93</v>
      </c>
      <c r="P82" s="10">
        <f t="shared" si="5"/>
        <v>0</v>
      </c>
    </row>
    <row r="83" spans="1:16" x14ac:dyDescent="0.35">
      <c r="A83" s="9" t="s">
        <v>75</v>
      </c>
      <c r="B83" s="8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 t="s">
        <v>93</v>
      </c>
      <c r="K83" s="8" t="s">
        <v>93</v>
      </c>
      <c r="L83" s="8" t="s">
        <v>93</v>
      </c>
      <c r="M83" s="8" t="s">
        <v>93</v>
      </c>
      <c r="N83" s="8" t="s">
        <v>93</v>
      </c>
      <c r="O83" s="8" t="s">
        <v>93</v>
      </c>
      <c r="P83" s="10">
        <f t="shared" si="5"/>
        <v>0</v>
      </c>
    </row>
    <row r="84" spans="1:16" x14ac:dyDescent="0.35">
      <c r="A84" s="13" t="s">
        <v>65</v>
      </c>
      <c r="B84" s="14">
        <f>+B37+B27+B17+B11</f>
        <v>103047702</v>
      </c>
      <c r="C84" s="14">
        <f>+C63+C27+C17+C11</f>
        <v>20000000</v>
      </c>
      <c r="D84" s="15">
        <f>+D11+D27</f>
        <v>5761948.1099999994</v>
      </c>
      <c r="E84" s="15">
        <f t="shared" ref="E84:J84" si="6">+E37+E27+E17+E11</f>
        <v>6964834.7399999993</v>
      </c>
      <c r="F84" s="15">
        <f t="shared" si="6"/>
        <v>9324136.9900000002</v>
      </c>
      <c r="G84" s="15">
        <f t="shared" si="6"/>
        <v>8319401.4900000002</v>
      </c>
      <c r="H84" s="15">
        <f t="shared" si="6"/>
        <v>6719664.3399999999</v>
      </c>
      <c r="I84" s="15">
        <f t="shared" si="6"/>
        <v>8103071.2000000002</v>
      </c>
      <c r="J84" s="14">
        <f t="shared" si="6"/>
        <v>7677100.1999999993</v>
      </c>
      <c r="K84" s="14">
        <f>+K37+K27+K17+K11</f>
        <v>7305480.71</v>
      </c>
      <c r="L84" s="14">
        <f>+L37+L27+L17+L11</f>
        <v>8346187.21</v>
      </c>
      <c r="M84" s="14">
        <f>+M37+M27+M17+M11</f>
        <v>7446176.7300000004</v>
      </c>
      <c r="N84" s="14">
        <f>+N37+N27+N17+N11</f>
        <v>16883769.509999998</v>
      </c>
      <c r="O84" s="14" t="str">
        <f>+O82</f>
        <v>-</v>
      </c>
      <c r="P84" s="14">
        <f>+P37+P27+P17+P11</f>
        <v>92851771.229999989</v>
      </c>
    </row>
    <row r="85" spans="1:16" x14ac:dyDescent="0.35">
      <c r="A85" s="1" t="s">
        <v>115</v>
      </c>
    </row>
    <row r="86" spans="1:16" x14ac:dyDescent="0.35">
      <c r="A86" s="1" t="s">
        <v>116</v>
      </c>
    </row>
    <row r="87" spans="1:16" ht="23.25" thickBot="1" x14ac:dyDescent="0.4"/>
    <row r="88" spans="1:16" ht="23.25" thickBot="1" x14ac:dyDescent="0.4">
      <c r="A88" s="16" t="s">
        <v>108</v>
      </c>
    </row>
    <row r="89" spans="1:16" ht="68.25" thickBot="1" x14ac:dyDescent="0.4">
      <c r="A89" s="17" t="s">
        <v>109</v>
      </c>
    </row>
    <row r="90" spans="1:16" ht="135.75" thickBot="1" x14ac:dyDescent="0.4">
      <c r="A90" s="18" t="s">
        <v>110</v>
      </c>
    </row>
    <row r="93" spans="1:16" x14ac:dyDescent="0.35">
      <c r="A93" s="19" t="s">
        <v>97</v>
      </c>
    </row>
    <row r="94" spans="1:16" x14ac:dyDescent="0.35">
      <c r="A94" s="1" t="s">
        <v>98</v>
      </c>
    </row>
    <row r="95" spans="1:16" x14ac:dyDescent="0.35">
      <c r="A95" s="1" t="s">
        <v>99</v>
      </c>
    </row>
    <row r="96" spans="1:16" x14ac:dyDescent="0.35">
      <c r="A96" s="1" t="s">
        <v>100</v>
      </c>
    </row>
    <row r="97" spans="1:7" x14ac:dyDescent="0.35">
      <c r="A97" s="1" t="s">
        <v>101</v>
      </c>
    </row>
    <row r="98" spans="1:7" x14ac:dyDescent="0.35">
      <c r="A98" s="1" t="s">
        <v>102</v>
      </c>
    </row>
    <row r="99" spans="1:7" x14ac:dyDescent="0.35">
      <c r="A99" s="1" t="s">
        <v>103</v>
      </c>
    </row>
    <row r="103" spans="1:7" x14ac:dyDescent="0.35">
      <c r="A103" s="20" t="s">
        <v>111</v>
      </c>
      <c r="E103" s="19" t="s">
        <v>112</v>
      </c>
      <c r="F103" s="19"/>
      <c r="G103" s="19"/>
    </row>
    <row r="104" spans="1:7" x14ac:dyDescent="0.35">
      <c r="A104" s="21" t="s">
        <v>104</v>
      </c>
      <c r="E104" s="1" t="s">
        <v>113</v>
      </c>
    </row>
    <row r="105" spans="1:7" x14ac:dyDescent="0.35">
      <c r="A105" s="21" t="s">
        <v>105</v>
      </c>
      <c r="E105" s="1" t="s">
        <v>114</v>
      </c>
    </row>
    <row r="106" spans="1:7" x14ac:dyDescent="0.35">
      <c r="A106" s="21" t="s">
        <v>106</v>
      </c>
      <c r="E106" s="1" t="s">
        <v>107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1.2286614173228347" right="0.56000000000000005" top="0.19" bottom="0.2" header="0.17" footer="0.2"/>
  <pageSetup paperSize="9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2024-09-02T14:20:14Z</cp:lastPrinted>
  <dcterms:created xsi:type="dcterms:W3CDTF">2021-07-29T18:58:50Z</dcterms:created>
  <dcterms:modified xsi:type="dcterms:W3CDTF">2024-12-05T14:45:36Z</dcterms:modified>
</cp:coreProperties>
</file>