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2.presupuesto\B.ejecucion del presupuesto\2024\12.-DICIEMBRE\"/>
    </mc:Choice>
  </mc:AlternateContent>
  <xr:revisionPtr revIDLastSave="0" documentId="13_ncr:1_{94B774F9-E2F9-4894-AE29-62ACD086CA7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27" i="2" l="1"/>
  <c r="C11" i="2" l="1"/>
  <c r="C17" i="2"/>
  <c r="C27" i="2"/>
  <c r="N11" i="2"/>
  <c r="O63" i="2"/>
  <c r="O37" i="2"/>
  <c r="O17" i="2"/>
  <c r="O84" i="2" l="1"/>
  <c r="N17" i="2"/>
  <c r="N37" i="2" l="1"/>
  <c r="N27" i="2"/>
  <c r="N84" i="2" l="1"/>
  <c r="M11" i="2"/>
  <c r="M37" i="2" l="1"/>
  <c r="M84" i="2" s="1"/>
  <c r="M27" i="2"/>
  <c r="M17" i="2"/>
  <c r="L37" i="2" l="1"/>
  <c r="L27" i="2" l="1"/>
  <c r="L17" i="2"/>
  <c r="L84" i="2" s="1"/>
  <c r="L11" i="2"/>
  <c r="C63" i="2" l="1"/>
  <c r="C84" i="2" l="1"/>
  <c r="K37" i="2"/>
  <c r="K27" i="2"/>
  <c r="K17" i="2"/>
  <c r="K11" i="2"/>
  <c r="K84" i="2" l="1"/>
  <c r="J27" i="2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<sst xmlns="http://schemas.openxmlformats.org/spreadsheetml/2006/main" count="975" uniqueCount="117">
  <si>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</si>
  <si>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</si>
  <si>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</si>
  <si>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</si>
  <si>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</si>
  <si>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</si>
  <si>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</si>
  <si>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</si>
  <si>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</si>
  <si>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</si>
  <si>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</si>
  <si>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</si>
  <si>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</si>
  <si>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</si>
  <si>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</si>
  <si>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</si>
  <si>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</si>
  <si>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</si>
  <si>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</si>
  <si>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</si>
  <si>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</si>
  <si>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</si>
  <si>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</si>
  <si>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</si>
  <si>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</si>
  <si>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</si>
  <si>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</si>
  <si>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</si>
  <si>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</si>
  <si>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</si>
  <si>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</si>
  <si>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</si>
  <si>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</si>
  <si>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</si>
  <si>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</si>
  <si>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</si>
  <si>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</si>
  <si>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</si>
  <si>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</si>
  <si>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</si>
  <si>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</si>
  <si>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</si>
  <si>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</si>
  <si>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</si>
  <si>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</si>
  <si>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</si>
  <si>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</si>
  <si>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</si>
  <si>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</si>
  <si>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</si>
  <si>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</si>
  <si>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</si>
  <si>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</si>
  <si>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</si>
  <si>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</si>
  <si>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</si>
  <si>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</si>
  <si>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</si>
  <si>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</si>
  <si>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</si>
  <si>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</si>
  <si>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</si>
  <si>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</si>
  <si>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</si>
  <si>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</si>
  <si>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</si>
  <si>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</si>
  <si>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</si>
  <si>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</si>
  <si>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</si>
  <si>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</si>
  <si>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</si>
  <si>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</si>
  <si>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</si>
  <si>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</si>
  <si>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</si>
  <si>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</si>
  <si>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</si>
  <si>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</si>
  <si>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</si>
  <si>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</si>
  <si>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</si>
  <si>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</si>
  <si>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</si>
  <si>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</si>
  <si>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</si>
  <si>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</si>
  <si>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</si>
  <si>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</si>
  <si>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</si>
  <si>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</si>
  <si>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</si>
  <si>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</si>
  <si>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</si>
  <si>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</si>
  <si>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</si>
  <si>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</si>
  <si>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</si>
  <si>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</si>
  <si>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</si>
  <si>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</si>
  <si>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</si>
  <si>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</si>
  <si>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</si>
  <si>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</si>
  <si>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</si>
  <si>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</si>
  <si>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</si>
  <si>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</si>
  <si>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</si>
  <si>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</si>
  <si>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</si>
  <si>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</si>
  <si>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</si>
  <si>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</si>
  <si>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imputacion: Hasta el 31 de diciembre del 2024</t>
  </si>
  <si>
    <t>Fecha de registro: Del  01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</si>
</sst>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zoomScale="85" zoomScaleNormal="85" workbookViewId="0">
      <selection activeCell="O12" sqref="O12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2.109375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8" t="s">
        <v>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ht="21" customHeight="1" x14ac:dyDescent="0.45">
      <c r="A3" s="30" t="s">
        <v>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9" x14ac:dyDescent="0.45">
      <c r="A4" s="34">
        <v>2024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9" ht="21.75" customHeight="1" x14ac:dyDescent="0.45">
      <c r="A5" s="30" t="s">
        <v>90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9" ht="25.5" customHeight="1" x14ac:dyDescent="0.45">
      <c r="A6" s="25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8" spans="1:19" ht="25.5" customHeight="1" x14ac:dyDescent="0.45">
      <c r="A8" s="31" t="s">
        <v>66</v>
      </c>
      <c r="B8" s="32" t="s">
        <v>92</v>
      </c>
      <c r="C8" s="32" t="s">
        <v>91</v>
      </c>
      <c r="D8" s="26" t="s">
        <v>89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9" x14ac:dyDescent="0.45">
      <c r="A9" s="31"/>
      <c r="B9" s="33"/>
      <c r="C9" s="33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64853000</v>
      </c>
      <c r="C11" s="7">
        <f>+C12+C15+C16</f>
        <v>4434169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7">
        <f>+N12+N15+N16</f>
        <v>12140899.340000002</v>
      </c>
      <c r="O11" s="7">
        <f>+O12+O13+O16</f>
        <v>6491717.29</v>
      </c>
      <c r="P11" s="7">
        <f>SUM(D11:O11)</f>
        <v>69287093.859999999</v>
      </c>
    </row>
    <row r="12" spans="1:19" x14ac:dyDescent="0.45">
      <c r="A12" s="9" t="s">
        <v>2</v>
      </c>
      <c r="B12" s="10">
        <v>58469338</v>
      </c>
      <c r="C12" s="23">
        <v>4011421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10">
        <v>6734130.4400000004</v>
      </c>
      <c r="O12" s="10">
        <v>6086800</v>
      </c>
      <c r="P12" s="10">
        <f>SUM(D12:O12)</f>
        <v>62258985.910000004</v>
      </c>
    </row>
    <row r="13" spans="1:19" x14ac:dyDescent="0.45">
      <c r="A13" s="9" t="s">
        <v>3</v>
      </c>
      <c r="B13" s="8" t="s">
        <v>93</v>
      </c>
      <c r="C13" s="24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10">
        <v>221700</v>
      </c>
      <c r="P13" s="10">
        <f t="shared" ref="P13:P76" si="1">SUM(D13:O13)</f>
        <v>221700</v>
      </c>
    </row>
    <row r="14" spans="1:19" x14ac:dyDescent="0.45">
      <c r="A14" s="9" t="s">
        <v>4</v>
      </c>
      <c r="B14" s="8" t="s">
        <v>93</v>
      </c>
      <c r="C14" s="24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45">
      <c r="A15" s="9" t="s">
        <v>5</v>
      </c>
      <c r="B15" s="10">
        <v>4853662</v>
      </c>
      <c r="C15" s="23">
        <v>315838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10">
        <v>5169498.91</v>
      </c>
      <c r="O15" s="8" t="s">
        <v>93</v>
      </c>
      <c r="P15" s="10">
        <f t="shared" si="1"/>
        <v>5169498.91</v>
      </c>
    </row>
    <row r="16" spans="1:19" x14ac:dyDescent="0.45">
      <c r="A16" s="9" t="s">
        <v>6</v>
      </c>
      <c r="B16" s="10">
        <v>1530000</v>
      </c>
      <c r="C16" s="23">
        <v>106910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10">
        <v>237269.99</v>
      </c>
      <c r="O16" s="10">
        <v>183217.29</v>
      </c>
      <c r="P16" s="10">
        <f t="shared" si="1"/>
        <v>1636909.0399999998</v>
      </c>
      <c r="Q16" s="10"/>
    </row>
    <row r="17" spans="1:18" x14ac:dyDescent="0.45">
      <c r="A17" s="6" t="s">
        <v>7</v>
      </c>
      <c r="B17" s="7">
        <f>+B18+B23</f>
        <v>5621336</v>
      </c>
      <c r="C17" s="7">
        <f>+C18+C23</f>
        <v>-1471195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7">
        <f>+N18+N23</f>
        <v>525891.97</v>
      </c>
      <c r="O17" s="7">
        <f>+O18+O23</f>
        <v>520216.87</v>
      </c>
      <c r="P17" s="7">
        <f t="shared" si="1"/>
        <v>4146326.55</v>
      </c>
      <c r="R17" s="10"/>
    </row>
    <row r="18" spans="1:18" x14ac:dyDescent="0.45">
      <c r="A18" s="9" t="s">
        <v>8</v>
      </c>
      <c r="B18" s="10">
        <v>3199336</v>
      </c>
      <c r="C18" s="10">
        <v>723680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10">
        <v>411696.97</v>
      </c>
      <c r="O18" s="10">
        <v>411056.87</v>
      </c>
      <c r="P18" s="10">
        <f t="shared" si="1"/>
        <v>3922971.55</v>
      </c>
    </row>
    <row r="19" spans="1:18" x14ac:dyDescent="0.4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4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4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4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45">
      <c r="A23" s="9" t="s">
        <v>13</v>
      </c>
      <c r="B23" s="10">
        <v>2422000</v>
      </c>
      <c r="C23" s="10">
        <v>-2194875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10">
        <v>114195</v>
      </c>
      <c r="O23" s="10">
        <v>109160</v>
      </c>
      <c r="P23" s="10">
        <f t="shared" si="1"/>
        <v>223355</v>
      </c>
    </row>
    <row r="24" spans="1:18" x14ac:dyDescent="0.4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4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4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45">
      <c r="A27" s="6" t="s">
        <v>17</v>
      </c>
      <c r="B27" s="7">
        <f>+B28+B29+B30+B32+B34+B36</f>
        <v>19573366</v>
      </c>
      <c r="C27" s="7">
        <f>+C29+C30+C32+C33+C34+C36</f>
        <v>1039320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7">
        <f>+N28+N29+N30+N33+N34+N36</f>
        <v>2253978.2000000002</v>
      </c>
      <c r="O27" s="7">
        <f>+O28+O30+O34+O36</f>
        <v>5027653.6899999995</v>
      </c>
      <c r="P27" s="7">
        <f t="shared" si="1"/>
        <v>20609459.469999999</v>
      </c>
    </row>
    <row r="28" spans="1:18" x14ac:dyDescent="0.4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10">
        <v>764100</v>
      </c>
      <c r="O28" s="10">
        <v>764460</v>
      </c>
      <c r="P28" s="10">
        <f t="shared" si="1"/>
        <v>9117450</v>
      </c>
    </row>
    <row r="29" spans="1:18" x14ac:dyDescent="0.45">
      <c r="A29" s="9" t="s">
        <v>19</v>
      </c>
      <c r="B29" s="10">
        <v>0</v>
      </c>
      <c r="C29" s="10">
        <v>17700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10">
        <v>17700</v>
      </c>
      <c r="O29" s="8" t="s">
        <v>93</v>
      </c>
      <c r="P29" s="10">
        <f t="shared" si="1"/>
        <v>17700</v>
      </c>
    </row>
    <row r="30" spans="1:18" x14ac:dyDescent="0.45">
      <c r="A30" s="9" t="s">
        <v>20</v>
      </c>
      <c r="B30" s="10">
        <v>1373100</v>
      </c>
      <c r="C30" s="10">
        <v>13288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10">
        <v>118519.2</v>
      </c>
      <c r="O30" s="10">
        <v>1060820</v>
      </c>
      <c r="P30" s="10">
        <f t="shared" si="1"/>
        <v>1386387.9</v>
      </c>
    </row>
    <row r="31" spans="1:18" x14ac:dyDescent="0.4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10" t="s">
        <v>93</v>
      </c>
      <c r="O31" s="8" t="s">
        <v>93</v>
      </c>
      <c r="P31" s="10">
        <f t="shared" si="1"/>
        <v>0</v>
      </c>
    </row>
    <row r="32" spans="1:18" x14ac:dyDescent="0.4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8" x14ac:dyDescent="0.45">
      <c r="A33" s="9" t="s">
        <v>23</v>
      </c>
      <c r="B33" s="12" t="s">
        <v>93</v>
      </c>
      <c r="C33" s="10">
        <v>37760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10">
        <v>37760</v>
      </c>
      <c r="O33" s="8" t="s">
        <v>93</v>
      </c>
      <c r="P33" s="10">
        <f t="shared" si="1"/>
        <v>37760</v>
      </c>
    </row>
    <row r="34" spans="1:18" x14ac:dyDescent="0.45">
      <c r="A34" s="9" t="s">
        <v>24</v>
      </c>
      <c r="B34" s="10">
        <v>5538000</v>
      </c>
      <c r="C34" s="10">
        <v>260375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10">
        <v>1090932</v>
      </c>
      <c r="O34" s="10">
        <v>537964</v>
      </c>
      <c r="P34" s="10">
        <f t="shared" si="1"/>
        <v>5797774.0800000001</v>
      </c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8" x14ac:dyDescent="0.45">
      <c r="A36" s="9" t="s">
        <v>26</v>
      </c>
      <c r="B36" s="10">
        <v>3350000</v>
      </c>
      <c r="C36" s="10">
        <v>902463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10">
        <v>224967</v>
      </c>
      <c r="O36" s="10">
        <v>2664409.69</v>
      </c>
      <c r="P36" s="10">
        <f t="shared" si="1"/>
        <v>4252387.49</v>
      </c>
      <c r="R36" s="22"/>
    </row>
    <row r="37" spans="1:18" x14ac:dyDescent="0.4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7">
        <f>+N38</f>
        <v>1963000</v>
      </c>
      <c r="O37" s="7">
        <f>+O38</f>
        <v>2151200</v>
      </c>
      <c r="P37" s="7">
        <f t="shared" si="1"/>
        <v>12999679.199999999</v>
      </c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10">
        <v>1963000</v>
      </c>
      <c r="O38" s="10">
        <v>2151200</v>
      </c>
      <c r="P38" s="10">
        <f t="shared" si="1"/>
        <v>12999679.199999999</v>
      </c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4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7">
        <f>+O64</f>
        <v>12317097.060000001</v>
      </c>
      <c r="P63" s="7">
        <f t="shared" si="1"/>
        <v>12317097.060000001</v>
      </c>
    </row>
    <row r="64" spans="1:16" x14ac:dyDescent="0.4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10">
        <v>12317097.060000001</v>
      </c>
      <c r="P64" s="10">
        <f t="shared" si="1"/>
        <v>12317097.060000001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4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4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4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4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4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4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4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4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4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4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4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4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45">
      <c r="A84" s="13" t="s">
        <v>65</v>
      </c>
      <c r="B84" s="14">
        <f>+B37+B27+B17+B11</f>
        <v>103047702</v>
      </c>
      <c r="C84" s="14">
        <f>+C63+C27+C17+C11</f>
        <v>24002294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>
        <f>+N37+N27+N17+N11</f>
        <v>16883769.510000002</v>
      </c>
      <c r="O84" s="14">
        <f>+O63+O37+O27+O17+O11</f>
        <v>26507884.91</v>
      </c>
      <c r="P84" s="14">
        <f>+P63+P37+P27+P17+P11</f>
        <v>119359656.13999999</v>
      </c>
    </row>
    <row r="85" spans="1:16" x14ac:dyDescent="0.45">
      <c r="A85" s="1" t="s">
        <v>116</v>
      </c>
    </row>
    <row r="86" spans="1:16" x14ac:dyDescent="0.45">
      <c r="A86" s="1" t="s">
        <v>115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2025-01-07T19:25:01Z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2025-01-07T19:25:01Z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d68ab812-b12a-447b-90b2-dc19be166564</vt:lpwstr>
  </property>
  <property fmtid="{D5CDD505-2E9C-101B-9397-08002B2CF9AE}" pid="8" name="MSIP_Label_defa4170-0d19-0005-0004-bc88714345d2_ContentBits">
    <vt:lpwstr>0</vt:lpwstr>
  </property>
</Properties>
</file>