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D.relacion de activos fijos de institucion\2024\2.-JULIO - DICIEMBRE\"/>
    </mc:Choice>
  </mc:AlternateContent>
  <xr:revisionPtr revIDLastSave="0" documentId="13_ncr:1_{69D2B60F-D503-438A-B319-84CEC7B500E1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ENERO-JUNIO 2023" sheetId="1" r:id="rId1"/>
    <sheet name="JULIO-DICIEMBRE 202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8" i="4" l="1"/>
  <c r="H238" i="4" s="1"/>
  <c r="G239" i="4"/>
  <c r="H239" i="4" s="1"/>
  <c r="G240" i="4"/>
  <c r="H240" i="4" s="1"/>
  <c r="G241" i="4"/>
  <c r="H241" i="4" s="1"/>
  <c r="G242" i="4"/>
  <c r="H242" i="4" s="1"/>
  <c r="G243" i="4"/>
  <c r="H243" i="4" s="1"/>
  <c r="G244" i="4"/>
  <c r="H244" i="4" s="1"/>
  <c r="G245" i="4"/>
  <c r="H245" i="4" s="1"/>
  <c r="G246" i="4"/>
  <c r="H246" i="4" s="1"/>
  <c r="G247" i="4"/>
  <c r="H247" i="4" s="1"/>
  <c r="G248" i="4"/>
  <c r="H248" i="4" s="1"/>
  <c r="G249" i="4"/>
  <c r="H249" i="4" s="1"/>
  <c r="G250" i="4"/>
  <c r="H250" i="4" s="1"/>
  <c r="G251" i="4"/>
  <c r="H251" i="4" s="1"/>
  <c r="G252" i="4"/>
  <c r="H252" i="4" s="1"/>
  <c r="G253" i="4"/>
  <c r="H253" i="4" s="1"/>
  <c r="G254" i="4"/>
  <c r="H254" i="4" s="1"/>
  <c r="G255" i="4"/>
  <c r="H255" i="4" s="1"/>
  <c r="G256" i="4"/>
  <c r="H256" i="4" s="1"/>
  <c r="G257" i="4"/>
  <c r="H257" i="4" s="1"/>
  <c r="G258" i="4"/>
  <c r="H258" i="4" s="1"/>
  <c r="G259" i="4"/>
  <c r="H259" i="4" s="1"/>
  <c r="G260" i="4"/>
  <c r="H260" i="4" s="1"/>
  <c r="G261" i="4"/>
  <c r="H261" i="4" s="1"/>
  <c r="G262" i="4"/>
  <c r="H262" i="4" s="1"/>
  <c r="G263" i="4"/>
  <c r="H263" i="4" s="1"/>
  <c r="G264" i="4"/>
  <c r="H264" i="4" s="1"/>
  <c r="G265" i="4"/>
  <c r="H265" i="4" s="1"/>
  <c r="G266" i="4"/>
  <c r="H266" i="4" s="1"/>
  <c r="G267" i="4"/>
  <c r="H267" i="4" s="1"/>
  <c r="G268" i="4"/>
  <c r="H268" i="4" s="1"/>
  <c r="G269" i="4"/>
  <c r="H269" i="4" s="1"/>
  <c r="G270" i="4"/>
  <c r="H270" i="4" s="1"/>
  <c r="G271" i="4"/>
  <c r="H271" i="4" s="1"/>
  <c r="G272" i="4"/>
  <c r="H272" i="4" s="1"/>
  <c r="G273" i="4"/>
  <c r="H273" i="4" s="1"/>
  <c r="G274" i="4"/>
  <c r="H274" i="4" s="1"/>
  <c r="G275" i="4"/>
  <c r="H275" i="4" s="1"/>
  <c r="G276" i="4"/>
  <c r="H276" i="4" s="1"/>
  <c r="G277" i="4"/>
  <c r="H277" i="4" s="1"/>
  <c r="G278" i="4"/>
  <c r="H278" i="4" s="1"/>
  <c r="G279" i="4"/>
  <c r="H279" i="4" s="1"/>
  <c r="G280" i="4"/>
  <c r="H280" i="4" s="1"/>
  <c r="G281" i="4"/>
  <c r="H281" i="4" s="1"/>
  <c r="G282" i="4"/>
  <c r="H282" i="4" s="1"/>
  <c r="G283" i="4"/>
  <c r="H283" i="4" s="1"/>
  <c r="G284" i="4"/>
  <c r="H284" i="4" s="1"/>
  <c r="G285" i="4"/>
  <c r="H285" i="4" s="1"/>
  <c r="G286" i="4"/>
  <c r="H286" i="4" s="1"/>
  <c r="G287" i="4"/>
  <c r="H287" i="4" s="1"/>
  <c r="G288" i="4"/>
  <c r="H288" i="4" s="1"/>
  <c r="G289" i="4"/>
  <c r="H289" i="4" s="1"/>
  <c r="G290" i="4"/>
  <c r="H290" i="4" s="1"/>
  <c r="G291" i="4"/>
  <c r="H291" i="4" s="1"/>
  <c r="G292" i="4"/>
  <c r="H292" i="4" s="1"/>
  <c r="G293" i="4"/>
  <c r="H293" i="4" s="1"/>
  <c r="G294" i="4"/>
  <c r="H294" i="4" s="1"/>
  <c r="G295" i="4"/>
  <c r="H295" i="4" s="1"/>
  <c r="G296" i="4"/>
  <c r="H296" i="4" s="1"/>
  <c r="G297" i="4"/>
  <c r="H297" i="4" s="1"/>
  <c r="G298" i="4"/>
  <c r="H298" i="4" s="1"/>
  <c r="G299" i="4"/>
  <c r="H299" i="4" s="1"/>
  <c r="G300" i="4"/>
  <c r="H300" i="4" s="1"/>
  <c r="G301" i="4"/>
  <c r="H301" i="4" s="1"/>
  <c r="G302" i="4"/>
  <c r="H302" i="4" s="1"/>
  <c r="G309" i="4"/>
  <c r="H309" i="4" s="1"/>
  <c r="G310" i="4"/>
  <c r="H310" i="4" s="1"/>
  <c r="G311" i="4"/>
  <c r="H311" i="4" s="1"/>
  <c r="G313" i="4"/>
  <c r="H312" i="4" s="1"/>
  <c r="G314" i="4"/>
  <c r="H314" i="4" s="1"/>
  <c r="G315" i="4"/>
  <c r="H315" i="4" s="1"/>
  <c r="G316" i="4"/>
  <c r="H316" i="4" s="1"/>
  <c r="G317" i="4"/>
  <c r="H317" i="4" s="1"/>
  <c r="G318" i="4"/>
  <c r="H318" i="4" s="1"/>
  <c r="G319" i="4"/>
  <c r="H319" i="4" s="1"/>
  <c r="G320" i="4"/>
  <c r="H320" i="4" s="1"/>
  <c r="G321" i="4"/>
  <c r="H321" i="4" s="1"/>
  <c r="G322" i="4"/>
  <c r="H322" i="4" s="1"/>
  <c r="G323" i="4"/>
  <c r="H323" i="4" s="1"/>
  <c r="G324" i="4"/>
  <c r="H324" i="4" s="1"/>
  <c r="G325" i="4"/>
  <c r="H325" i="4" s="1"/>
  <c r="G326" i="4"/>
  <c r="H326" i="4" s="1"/>
  <c r="G327" i="4"/>
  <c r="H327" i="4" s="1"/>
  <c r="G328" i="4"/>
  <c r="H328" i="4" s="1"/>
  <c r="G329" i="4"/>
  <c r="H329" i="4" s="1"/>
  <c r="G330" i="4"/>
  <c r="H330" i="4" s="1"/>
  <c r="G331" i="4"/>
  <c r="H331" i="4" s="1"/>
  <c r="G332" i="4"/>
  <c r="H332" i="4" s="1"/>
  <c r="G333" i="4"/>
  <c r="H333" i="4" s="1"/>
  <c r="G334" i="4"/>
  <c r="H334" i="4" s="1"/>
  <c r="G312" i="4"/>
  <c r="F336" i="4"/>
  <c r="F304" i="4"/>
  <c r="G206" i="4"/>
  <c r="H206" i="4" s="1"/>
  <c r="G207" i="4"/>
  <c r="H207" i="4" s="1"/>
  <c r="G208" i="4"/>
  <c r="H208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H220" i="4" s="1"/>
  <c r="G221" i="4"/>
  <c r="H221" i="4" s="1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H228" i="4" s="1"/>
  <c r="G229" i="4"/>
  <c r="H229" i="4" s="1"/>
  <c r="G230" i="4"/>
  <c r="H230" i="4" s="1"/>
  <c r="F233" i="4"/>
  <c r="G198" i="4"/>
  <c r="H198" i="4" s="1"/>
  <c r="G201" i="4"/>
  <c r="G115" i="4"/>
  <c r="G116" i="4"/>
  <c r="H116" i="4" s="1"/>
  <c r="G117" i="4"/>
  <c r="H117" i="4" s="1"/>
  <c r="G118" i="4"/>
  <c r="H118" i="4" s="1"/>
  <c r="G119" i="4"/>
  <c r="H119" i="4" s="1"/>
  <c r="G120" i="4"/>
  <c r="H120" i="4" s="1"/>
  <c r="G121" i="4"/>
  <c r="H121" i="4" s="1"/>
  <c r="G122" i="4"/>
  <c r="H122" i="4" s="1"/>
  <c r="G123" i="4"/>
  <c r="H123" i="4" s="1"/>
  <c r="G124" i="4"/>
  <c r="H124" i="4" s="1"/>
  <c r="G125" i="4"/>
  <c r="H125" i="4" s="1"/>
  <c r="G126" i="4"/>
  <c r="H126" i="4" s="1"/>
  <c r="G127" i="4"/>
  <c r="H127" i="4" s="1"/>
  <c r="G128" i="4"/>
  <c r="H128" i="4" s="1"/>
  <c r="G129" i="4"/>
  <c r="H129" i="4" s="1"/>
  <c r="G130" i="4"/>
  <c r="H130" i="4" s="1"/>
  <c r="G131" i="4"/>
  <c r="H131" i="4" s="1"/>
  <c r="G132" i="4"/>
  <c r="H132" i="4" s="1"/>
  <c r="G133" i="4"/>
  <c r="H133" i="4" s="1"/>
  <c r="G134" i="4"/>
  <c r="H134" i="4" s="1"/>
  <c r="G135" i="4"/>
  <c r="H135" i="4" s="1"/>
  <c r="G136" i="4"/>
  <c r="H136" i="4" s="1"/>
  <c r="G137" i="4"/>
  <c r="H137" i="4" s="1"/>
  <c r="G138" i="4"/>
  <c r="H138" i="4" s="1"/>
  <c r="G139" i="4"/>
  <c r="H139" i="4" s="1"/>
  <c r="G140" i="4"/>
  <c r="H140" i="4" s="1"/>
  <c r="G141" i="4"/>
  <c r="H141" i="4" s="1"/>
  <c r="G142" i="4"/>
  <c r="H142" i="4" s="1"/>
  <c r="G143" i="4"/>
  <c r="H143" i="4" s="1"/>
  <c r="G144" i="4"/>
  <c r="H144" i="4" s="1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G152" i="4"/>
  <c r="H152" i="4" s="1"/>
  <c r="G153" i="4"/>
  <c r="H153" i="4" s="1"/>
  <c r="G154" i="4"/>
  <c r="H154" i="4" s="1"/>
  <c r="G155" i="4"/>
  <c r="H155" i="4" s="1"/>
  <c r="G156" i="4"/>
  <c r="H156" i="4" s="1"/>
  <c r="G157" i="4"/>
  <c r="H157" i="4" s="1"/>
  <c r="G158" i="4"/>
  <c r="H158" i="4" s="1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5" i="4"/>
  <c r="H165" i="4" s="1"/>
  <c r="G166" i="4"/>
  <c r="H166" i="4" s="1"/>
  <c r="G167" i="4"/>
  <c r="H167" i="4" s="1"/>
  <c r="G168" i="4"/>
  <c r="H168" i="4" s="1"/>
  <c r="G169" i="4"/>
  <c r="H169" i="4" s="1"/>
  <c r="G170" i="4"/>
  <c r="H170" i="4" s="1"/>
  <c r="G171" i="4"/>
  <c r="H171" i="4" s="1"/>
  <c r="G172" i="4"/>
  <c r="H172" i="4" s="1"/>
  <c r="G173" i="4"/>
  <c r="H173" i="4" s="1"/>
  <c r="G174" i="4"/>
  <c r="H174" i="4" s="1"/>
  <c r="G175" i="4"/>
  <c r="H175" i="4" s="1"/>
  <c r="G176" i="4"/>
  <c r="H176" i="4" s="1"/>
  <c r="G177" i="4"/>
  <c r="H177" i="4" s="1"/>
  <c r="G178" i="4"/>
  <c r="H178" i="4" s="1"/>
  <c r="G179" i="4"/>
  <c r="H179" i="4" s="1"/>
  <c r="G180" i="4"/>
  <c r="H180" i="4" s="1"/>
  <c r="G181" i="4"/>
  <c r="H181" i="4" s="1"/>
  <c r="G182" i="4"/>
  <c r="H182" i="4" s="1"/>
  <c r="G183" i="4"/>
  <c r="H183" i="4" s="1"/>
  <c r="G184" i="4"/>
  <c r="H184" i="4" s="1"/>
  <c r="G185" i="4"/>
  <c r="H185" i="4" s="1"/>
  <c r="G186" i="4"/>
  <c r="H186" i="4" s="1"/>
  <c r="G187" i="4"/>
  <c r="H187" i="4" s="1"/>
  <c r="G188" i="4"/>
  <c r="H188" i="4" s="1"/>
  <c r="G189" i="4"/>
  <c r="H189" i="4" s="1"/>
  <c r="G190" i="4"/>
  <c r="H190" i="4" s="1"/>
  <c r="G191" i="4"/>
  <c r="H191" i="4" s="1"/>
  <c r="G192" i="4"/>
  <c r="H192" i="4" s="1"/>
  <c r="G193" i="4"/>
  <c r="H193" i="4" s="1"/>
  <c r="G194" i="4"/>
  <c r="H194" i="4" s="1"/>
  <c r="G195" i="4"/>
  <c r="H195" i="4" s="1"/>
  <c r="G196" i="4"/>
  <c r="H196" i="4" s="1"/>
  <c r="G197" i="4"/>
  <c r="H197" i="4" s="1"/>
  <c r="F201" i="4"/>
  <c r="H151" i="4"/>
  <c r="G11" i="4"/>
  <c r="H11" i="4" s="1"/>
  <c r="G12" i="4"/>
  <c r="H12" i="4" s="1"/>
  <c r="F111" i="4"/>
  <c r="G91" i="4"/>
  <c r="H91" i="4" s="1"/>
  <c r="G90" i="4"/>
  <c r="H90" i="4" s="1"/>
  <c r="G88" i="4"/>
  <c r="H88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86" i="4"/>
  <c r="H86" i="4" s="1"/>
  <c r="G87" i="4"/>
  <c r="H87" i="4" s="1"/>
  <c r="G89" i="4"/>
  <c r="H89" i="4" s="1"/>
  <c r="G76" i="4"/>
  <c r="H76" i="4" s="1"/>
  <c r="G75" i="4"/>
  <c r="H75" i="4" s="1"/>
  <c r="G62" i="4"/>
  <c r="H62" i="4" s="1"/>
  <c r="G61" i="4"/>
  <c r="H61" i="4" s="1"/>
  <c r="G60" i="4"/>
  <c r="H60" i="4" s="1"/>
  <c r="G59" i="4"/>
  <c r="H59" i="4" s="1"/>
  <c r="G63" i="4"/>
  <c r="H63" i="4" s="1"/>
  <c r="G44" i="4"/>
  <c r="H44" i="4" s="1"/>
  <c r="G42" i="4"/>
  <c r="H42" i="4" s="1"/>
  <c r="G41" i="4"/>
  <c r="H41" i="4" s="1"/>
  <c r="G40" i="4"/>
  <c r="H40" i="4" s="1"/>
  <c r="G39" i="4"/>
  <c r="H39" i="4" s="1"/>
  <c r="G38" i="4"/>
  <c r="H38" i="4" s="1"/>
  <c r="G47" i="4"/>
  <c r="H47" i="4" s="1"/>
  <c r="G46" i="4"/>
  <c r="H46" i="4" s="1"/>
  <c r="G45" i="4"/>
  <c r="H45" i="4" s="1"/>
  <c r="G43" i="4"/>
  <c r="H43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G13" i="4"/>
  <c r="H13" i="4" s="1"/>
  <c r="G93" i="4"/>
  <c r="H93" i="4" s="1"/>
  <c r="G92" i="4"/>
  <c r="H92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H77" i="4"/>
  <c r="G78" i="4"/>
  <c r="H78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G432" i="1"/>
  <c r="G456" i="1" s="1"/>
  <c r="H432" i="1"/>
  <c r="G433" i="1"/>
  <c r="H433" i="1" s="1"/>
  <c r="G434" i="1"/>
  <c r="H434" i="1"/>
  <c r="G435" i="1"/>
  <c r="H435" i="1"/>
  <c r="G436" i="1"/>
  <c r="H436" i="1"/>
  <c r="G437" i="1"/>
  <c r="H437" i="1" s="1"/>
  <c r="G438" i="1"/>
  <c r="H438" i="1"/>
  <c r="G439" i="1"/>
  <c r="H439" i="1" s="1"/>
  <c r="G440" i="1"/>
  <c r="H440" i="1"/>
  <c r="G441" i="1"/>
  <c r="H441" i="1"/>
  <c r="G442" i="1"/>
  <c r="H442" i="1"/>
  <c r="G443" i="1"/>
  <c r="H443" i="1" s="1"/>
  <c r="G444" i="1"/>
  <c r="H444" i="1"/>
  <c r="G445" i="1"/>
  <c r="H445" i="1"/>
  <c r="G446" i="1"/>
  <c r="H446" i="1"/>
  <c r="G447" i="1"/>
  <c r="H447" i="1"/>
  <c r="G448" i="1"/>
  <c r="H448" i="1"/>
  <c r="G449" i="1"/>
  <c r="H449" i="1" s="1"/>
  <c r="G450" i="1"/>
  <c r="H450" i="1"/>
  <c r="G451" i="1"/>
  <c r="H451" i="1"/>
  <c r="G452" i="1"/>
  <c r="H452" i="1"/>
  <c r="G453" i="1"/>
  <c r="H453" i="1" s="1"/>
  <c r="G454" i="1"/>
  <c r="H454" i="1"/>
  <c r="F456" i="1"/>
  <c r="G387" i="1"/>
  <c r="H387" i="1" s="1"/>
  <c r="G388" i="1"/>
  <c r="H388" i="1"/>
  <c r="G389" i="1"/>
  <c r="H389" i="1"/>
  <c r="G390" i="1"/>
  <c r="H390" i="1"/>
  <c r="G391" i="1"/>
  <c r="G427" i="1" s="1"/>
  <c r="H391" i="1"/>
  <c r="G392" i="1"/>
  <c r="H392" i="1"/>
  <c r="G393" i="1"/>
  <c r="H393" i="1" s="1"/>
  <c r="G394" i="1"/>
  <c r="H394" i="1" s="1"/>
  <c r="G395" i="1"/>
  <c r="H395" i="1"/>
  <c r="G396" i="1"/>
  <c r="H396" i="1" s="1"/>
  <c r="G397" i="1"/>
  <c r="H397" i="1"/>
  <c r="G398" i="1"/>
  <c r="H398" i="1"/>
  <c r="G399" i="1"/>
  <c r="H399" i="1"/>
  <c r="G400" i="1"/>
  <c r="H400" i="1"/>
  <c r="G401" i="1"/>
  <c r="H401" i="1"/>
  <c r="G402" i="1"/>
  <c r="H402" i="1"/>
  <c r="G403" i="1"/>
  <c r="H403" i="1" s="1"/>
  <c r="G404" i="1"/>
  <c r="H404" i="1" s="1"/>
  <c r="G405" i="1"/>
  <c r="H405" i="1"/>
  <c r="G406" i="1"/>
  <c r="H406" i="1" s="1"/>
  <c r="G407" i="1"/>
  <c r="H407" i="1"/>
  <c r="G408" i="1"/>
  <c r="H408" i="1"/>
  <c r="G409" i="1"/>
  <c r="H409" i="1"/>
  <c r="G410" i="1"/>
  <c r="H410" i="1"/>
  <c r="G411" i="1"/>
  <c r="H411" i="1" s="1"/>
  <c r="G412" i="1"/>
  <c r="H412" i="1"/>
  <c r="G413" i="1"/>
  <c r="H413" i="1" s="1"/>
  <c r="G414" i="1"/>
  <c r="H414" i="1" s="1"/>
  <c r="G415" i="1"/>
  <c r="H415" i="1"/>
  <c r="G416" i="1"/>
  <c r="H416" i="1" s="1"/>
  <c r="G417" i="1"/>
  <c r="H417" i="1"/>
  <c r="G418" i="1"/>
  <c r="H418" i="1"/>
  <c r="G419" i="1"/>
  <c r="H419" i="1"/>
  <c r="G420" i="1"/>
  <c r="H420" i="1"/>
  <c r="G421" i="1"/>
  <c r="H421" i="1"/>
  <c r="G422" i="1"/>
  <c r="H422" i="1"/>
  <c r="G423" i="1"/>
  <c r="H423" i="1" s="1"/>
  <c r="G424" i="1"/>
  <c r="H424" i="1" s="1"/>
  <c r="G425" i="1"/>
  <c r="H425" i="1"/>
  <c r="F427" i="1"/>
  <c r="H382" i="1"/>
  <c r="G382" i="1"/>
  <c r="F382" i="1"/>
  <c r="H356" i="1"/>
  <c r="G356" i="1"/>
  <c r="F356" i="1"/>
  <c r="F322" i="1"/>
  <c r="G320" i="1"/>
  <c r="H320" i="1"/>
  <c r="G319" i="1"/>
  <c r="H319" i="1"/>
  <c r="G318" i="1"/>
  <c r="H318" i="1" s="1"/>
  <c r="G317" i="1"/>
  <c r="H317" i="1" s="1"/>
  <c r="G316" i="1"/>
  <c r="H316" i="1"/>
  <c r="G315" i="1"/>
  <c r="H315" i="1" s="1"/>
  <c r="G314" i="1"/>
  <c r="H314" i="1"/>
  <c r="G312" i="1"/>
  <c r="H312" i="1"/>
  <c r="G310" i="1"/>
  <c r="H310" i="1"/>
  <c r="G308" i="1"/>
  <c r="H308" i="1"/>
  <c r="G306" i="1"/>
  <c r="H306" i="1"/>
  <c r="G304" i="1"/>
  <c r="H304" i="1"/>
  <c r="G302" i="1"/>
  <c r="H302" i="1" s="1"/>
  <c r="G301" i="1"/>
  <c r="H301" i="1" s="1"/>
  <c r="G300" i="1"/>
  <c r="H300" i="1"/>
  <c r="G299" i="1"/>
  <c r="H299" i="1" s="1"/>
  <c r="G298" i="1"/>
  <c r="H298" i="1"/>
  <c r="G297" i="1"/>
  <c r="H297" i="1"/>
  <c r="G296" i="1"/>
  <c r="H296" i="1"/>
  <c r="G295" i="1"/>
  <c r="H295" i="1"/>
  <c r="G294" i="1"/>
  <c r="H294" i="1"/>
  <c r="G292" i="1"/>
  <c r="H292" i="1"/>
  <c r="G291" i="1"/>
  <c r="H291" i="1" s="1"/>
  <c r="G290" i="1"/>
  <c r="H290" i="1" s="1"/>
  <c r="G289" i="1"/>
  <c r="H289" i="1"/>
  <c r="G288" i="1"/>
  <c r="H288" i="1" s="1"/>
  <c r="G287" i="1"/>
  <c r="H287" i="1"/>
  <c r="G286" i="1"/>
  <c r="H286" i="1"/>
  <c r="G285" i="1"/>
  <c r="H285" i="1"/>
  <c r="G284" i="1"/>
  <c r="H284" i="1"/>
  <c r="G283" i="1"/>
  <c r="H283" i="1"/>
  <c r="G282" i="1"/>
  <c r="H282" i="1"/>
  <c r="G281" i="1"/>
  <c r="H281" i="1" s="1"/>
  <c r="G280" i="1"/>
  <c r="H280" i="1" s="1"/>
  <c r="G279" i="1"/>
  <c r="H279" i="1"/>
  <c r="G278" i="1"/>
  <c r="H278" i="1" s="1"/>
  <c r="G277" i="1"/>
  <c r="H277" i="1"/>
  <c r="G275" i="1"/>
  <c r="H275" i="1"/>
  <c r="G273" i="1"/>
  <c r="H273" i="1"/>
  <c r="G271" i="1"/>
  <c r="H271" i="1"/>
  <c r="G269" i="1"/>
  <c r="H269" i="1"/>
  <c r="G267" i="1"/>
  <c r="H267" i="1"/>
  <c r="G265" i="1"/>
  <c r="H265" i="1" s="1"/>
  <c r="G264" i="1"/>
  <c r="H264" i="1" s="1"/>
  <c r="G263" i="1"/>
  <c r="H263" i="1"/>
  <c r="G262" i="1"/>
  <c r="H262" i="1" s="1"/>
  <c r="G261" i="1"/>
  <c r="H261" i="1"/>
  <c r="G260" i="1"/>
  <c r="H260" i="1"/>
  <c r="G259" i="1"/>
  <c r="H259" i="1"/>
  <c r="G258" i="1"/>
  <c r="H258" i="1"/>
  <c r="G257" i="1"/>
  <c r="H257" i="1"/>
  <c r="G256" i="1"/>
  <c r="H256" i="1"/>
  <c r="G255" i="1"/>
  <c r="H255" i="1" s="1"/>
  <c r="G254" i="1"/>
  <c r="H254" i="1" s="1"/>
  <c r="G253" i="1"/>
  <c r="H253" i="1"/>
  <c r="F250" i="1"/>
  <c r="G244" i="1"/>
  <c r="H244" i="1" s="1"/>
  <c r="G243" i="1"/>
  <c r="H243" i="1" s="1"/>
  <c r="G242" i="1"/>
  <c r="H242" i="1"/>
  <c r="G241" i="1"/>
  <c r="H241" i="1" s="1"/>
  <c r="G240" i="1"/>
  <c r="H240" i="1"/>
  <c r="G239" i="1"/>
  <c r="H239" i="1"/>
  <c r="G238" i="1"/>
  <c r="H238" i="1"/>
  <c r="G237" i="1"/>
  <c r="H237" i="1" s="1"/>
  <c r="G236" i="1"/>
  <c r="H236" i="1" s="1"/>
  <c r="G235" i="1"/>
  <c r="H235" i="1"/>
  <c r="G234" i="1"/>
  <c r="H234" i="1" s="1"/>
  <c r="G233" i="1"/>
  <c r="H233" i="1" s="1"/>
  <c r="G232" i="1"/>
  <c r="H232" i="1"/>
  <c r="G231" i="1"/>
  <c r="H231" i="1" s="1"/>
  <c r="G230" i="1"/>
  <c r="H230" i="1"/>
  <c r="G229" i="1"/>
  <c r="H229" i="1"/>
  <c r="G228" i="1"/>
  <c r="H228" i="1"/>
  <c r="G227" i="1"/>
  <c r="H227" i="1" s="1"/>
  <c r="G226" i="1"/>
  <c r="H226" i="1" s="1"/>
  <c r="G225" i="1"/>
  <c r="H225" i="1"/>
  <c r="G224" i="1"/>
  <c r="H224" i="1" s="1"/>
  <c r="G223" i="1"/>
  <c r="H223" i="1" s="1"/>
  <c r="G222" i="1"/>
  <c r="H222" i="1"/>
  <c r="G221" i="1"/>
  <c r="H221" i="1" s="1"/>
  <c r="G220" i="1"/>
  <c r="H220" i="1"/>
  <c r="G219" i="1"/>
  <c r="H219" i="1"/>
  <c r="G218" i="1"/>
  <c r="H218" i="1"/>
  <c r="G217" i="1"/>
  <c r="H217" i="1" s="1"/>
  <c r="G216" i="1"/>
  <c r="H216" i="1" s="1"/>
  <c r="G215" i="1"/>
  <c r="H215" i="1"/>
  <c r="G214" i="1"/>
  <c r="H214" i="1" s="1"/>
  <c r="G213" i="1"/>
  <c r="H213" i="1" s="1"/>
  <c r="G212" i="1"/>
  <c r="H212" i="1"/>
  <c r="G211" i="1"/>
  <c r="H211" i="1" s="1"/>
  <c r="G210" i="1"/>
  <c r="H210" i="1"/>
  <c r="G209" i="1"/>
  <c r="H209" i="1"/>
  <c r="G208" i="1"/>
  <c r="H208" i="1"/>
  <c r="G207" i="1"/>
  <c r="H207" i="1" s="1"/>
  <c r="G206" i="1"/>
  <c r="H206" i="1" s="1"/>
  <c r="G205" i="1"/>
  <c r="H205" i="1"/>
  <c r="G204" i="1"/>
  <c r="H204" i="1" s="1"/>
  <c r="G203" i="1"/>
  <c r="H203" i="1" s="1"/>
  <c r="G202" i="1"/>
  <c r="H202" i="1"/>
  <c r="G201" i="1"/>
  <c r="H201" i="1" s="1"/>
  <c r="G200" i="1"/>
  <c r="H200" i="1"/>
  <c r="G199" i="1"/>
  <c r="H199" i="1"/>
  <c r="G198" i="1"/>
  <c r="H198" i="1"/>
  <c r="G197" i="1"/>
  <c r="H197" i="1" s="1"/>
  <c r="G196" i="1"/>
  <c r="H196" i="1"/>
  <c r="G195" i="1"/>
  <c r="H195" i="1"/>
  <c r="G194" i="1"/>
  <c r="H194" i="1" s="1"/>
  <c r="G193" i="1"/>
  <c r="H193" i="1" s="1"/>
  <c r="G192" i="1"/>
  <c r="H192" i="1"/>
  <c r="G191" i="1"/>
  <c r="H191" i="1" s="1"/>
  <c r="G190" i="1"/>
  <c r="H190" i="1"/>
  <c r="G189" i="1"/>
  <c r="H189" i="1"/>
  <c r="G188" i="1"/>
  <c r="H188" i="1"/>
  <c r="G187" i="1"/>
  <c r="H187" i="1" s="1"/>
  <c r="G186" i="1"/>
  <c r="H186" i="1"/>
  <c r="G185" i="1"/>
  <c r="H185" i="1"/>
  <c r="G184" i="1"/>
  <c r="H184" i="1" s="1"/>
  <c r="G183" i="1"/>
  <c r="H183" i="1" s="1"/>
  <c r="G182" i="1"/>
  <c r="H182" i="1"/>
  <c r="G181" i="1"/>
  <c r="H181" i="1" s="1"/>
  <c r="G180" i="1"/>
  <c r="H180" i="1"/>
  <c r="G179" i="1"/>
  <c r="H179" i="1"/>
  <c r="G178" i="1"/>
  <c r="H178" i="1"/>
  <c r="G177" i="1"/>
  <c r="H177" i="1" s="1"/>
  <c r="G176" i="1"/>
  <c r="H176" i="1" s="1"/>
  <c r="G175" i="1"/>
  <c r="H175" i="1"/>
  <c r="G174" i="1"/>
  <c r="G250" i="1" s="1"/>
  <c r="G173" i="1"/>
  <c r="H173" i="1" s="1"/>
  <c r="F169" i="1"/>
  <c r="G168" i="1"/>
  <c r="H168" i="1"/>
  <c r="G167" i="1"/>
  <c r="H167" i="1"/>
  <c r="G166" i="1"/>
  <c r="H166" i="1"/>
  <c r="G165" i="1"/>
  <c r="H165" i="1"/>
  <c r="G164" i="1"/>
  <c r="H164" i="1" s="1"/>
  <c r="G163" i="1"/>
  <c r="H163" i="1" s="1"/>
  <c r="G162" i="1"/>
  <c r="H162" i="1"/>
  <c r="G161" i="1"/>
  <c r="H161" i="1" s="1"/>
  <c r="G160" i="1"/>
  <c r="H160" i="1" s="1"/>
  <c r="G159" i="1"/>
  <c r="H159" i="1"/>
  <c r="G158" i="1"/>
  <c r="H158" i="1"/>
  <c r="G157" i="1"/>
  <c r="H157" i="1"/>
  <c r="G156" i="1"/>
  <c r="H156" i="1"/>
  <c r="G155" i="1"/>
  <c r="H155" i="1"/>
  <c r="G154" i="1"/>
  <c r="H154" i="1" s="1"/>
  <c r="G153" i="1"/>
  <c r="H153" i="1" s="1"/>
  <c r="G152" i="1"/>
  <c r="H152" i="1"/>
  <c r="G151" i="1"/>
  <c r="H151" i="1" s="1"/>
  <c r="G150" i="1"/>
  <c r="H150" i="1"/>
  <c r="G149" i="1"/>
  <c r="H149" i="1"/>
  <c r="G148" i="1"/>
  <c r="H148" i="1"/>
  <c r="G147" i="1"/>
  <c r="H147" i="1"/>
  <c r="G146" i="1"/>
  <c r="H146" i="1"/>
  <c r="G145" i="1"/>
  <c r="H145" i="1"/>
  <c r="G144" i="1"/>
  <c r="H144" i="1" s="1"/>
  <c r="G143" i="1"/>
  <c r="H143" i="1" s="1"/>
  <c r="G142" i="1"/>
  <c r="H142" i="1"/>
  <c r="G141" i="1"/>
  <c r="H141" i="1" s="1"/>
  <c r="G140" i="1"/>
  <c r="H140" i="1" s="1"/>
  <c r="G139" i="1"/>
  <c r="H139" i="1"/>
  <c r="G138" i="1"/>
  <c r="H138" i="1"/>
  <c r="G137" i="1"/>
  <c r="H137" i="1"/>
  <c r="G136" i="1"/>
  <c r="H136" i="1"/>
  <c r="G135" i="1"/>
  <c r="H135" i="1"/>
  <c r="G134" i="1"/>
  <c r="H134" i="1" s="1"/>
  <c r="G133" i="1"/>
  <c r="H133" i="1" s="1"/>
  <c r="G132" i="1"/>
  <c r="H132" i="1"/>
  <c r="G131" i="1"/>
  <c r="H131" i="1" s="1"/>
  <c r="G130" i="1"/>
  <c r="H130" i="1"/>
  <c r="G129" i="1"/>
  <c r="H129" i="1"/>
  <c r="G128" i="1"/>
  <c r="H128" i="1"/>
  <c r="G127" i="1"/>
  <c r="H127" i="1"/>
  <c r="G126" i="1"/>
  <c r="H126" i="1" s="1"/>
  <c r="G125" i="1"/>
  <c r="H125" i="1"/>
  <c r="G124" i="1"/>
  <c r="H124" i="1" s="1"/>
  <c r="G123" i="1"/>
  <c r="H123" i="1" s="1"/>
  <c r="G122" i="1"/>
  <c r="H122" i="1"/>
  <c r="G121" i="1"/>
  <c r="H121" i="1" s="1"/>
  <c r="G120" i="1"/>
  <c r="H120" i="1" s="1"/>
  <c r="G119" i="1"/>
  <c r="H119" i="1"/>
  <c r="G118" i="1"/>
  <c r="H118" i="1"/>
  <c r="G117" i="1"/>
  <c r="H117" i="1"/>
  <c r="G116" i="1"/>
  <c r="H116" i="1"/>
  <c r="G115" i="1"/>
  <c r="H115" i="1"/>
  <c r="G114" i="1"/>
  <c r="H114" i="1" s="1"/>
  <c r="G113" i="1"/>
  <c r="H113" i="1" s="1"/>
  <c r="F107" i="1"/>
  <c r="G106" i="1"/>
  <c r="H106" i="1"/>
  <c r="G105" i="1"/>
  <c r="H105" i="1" s="1"/>
  <c r="G104" i="1"/>
  <c r="H104" i="1" s="1"/>
  <c r="G103" i="1"/>
  <c r="H103" i="1"/>
  <c r="G102" i="1"/>
  <c r="H102" i="1"/>
  <c r="G101" i="1"/>
  <c r="H101" i="1"/>
  <c r="G100" i="1"/>
  <c r="H100" i="1"/>
  <c r="G99" i="1"/>
  <c r="H99" i="1"/>
  <c r="G98" i="1"/>
  <c r="H98" i="1" s="1"/>
  <c r="G97" i="1"/>
  <c r="H97" i="1" s="1"/>
  <c r="G96" i="1"/>
  <c r="H96" i="1"/>
  <c r="G95" i="1"/>
  <c r="H95" i="1" s="1"/>
  <c r="G94" i="1"/>
  <c r="H94" i="1" s="1"/>
  <c r="G93" i="1"/>
  <c r="H93" i="1"/>
  <c r="G92" i="1"/>
  <c r="H92" i="1"/>
  <c r="G91" i="1"/>
  <c r="H91" i="1"/>
  <c r="G90" i="1"/>
  <c r="H90" i="1"/>
  <c r="G89" i="1"/>
  <c r="H89" i="1"/>
  <c r="G88" i="1"/>
  <c r="H88" i="1" s="1"/>
  <c r="G87" i="1"/>
  <c r="H87" i="1" s="1"/>
  <c r="G86" i="1"/>
  <c r="H86" i="1"/>
  <c r="G85" i="1"/>
  <c r="H85" i="1" s="1"/>
  <c r="G84" i="1"/>
  <c r="H84" i="1" s="1"/>
  <c r="G83" i="1"/>
  <c r="H83" i="1" s="1"/>
  <c r="G82" i="1"/>
  <c r="H82" i="1"/>
  <c r="G81" i="1"/>
  <c r="H81" i="1"/>
  <c r="G80" i="1"/>
  <c r="H80" i="1"/>
  <c r="G79" i="1"/>
  <c r="H79" i="1"/>
  <c r="G78" i="1"/>
  <c r="H78" i="1" s="1"/>
  <c r="G77" i="1"/>
  <c r="H77" i="1" s="1"/>
  <c r="G76" i="1"/>
  <c r="H76" i="1"/>
  <c r="G75" i="1"/>
  <c r="H75" i="1" s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 s="1"/>
  <c r="G67" i="1"/>
  <c r="H67" i="1" s="1"/>
  <c r="G66" i="1"/>
  <c r="H66" i="1"/>
  <c r="G65" i="1"/>
  <c r="H65" i="1" s="1"/>
  <c r="G64" i="1"/>
  <c r="H64" i="1"/>
  <c r="G63" i="1"/>
  <c r="H63" i="1" s="1"/>
  <c r="G62" i="1"/>
  <c r="H62" i="1"/>
  <c r="G61" i="1"/>
  <c r="H61" i="1"/>
  <c r="G60" i="1"/>
  <c r="H60" i="1"/>
  <c r="G59" i="1"/>
  <c r="H59" i="1"/>
  <c r="G58" i="1"/>
  <c r="H58" i="1" s="1"/>
  <c r="G57" i="1"/>
  <c r="H57" i="1" s="1"/>
  <c r="G56" i="1"/>
  <c r="H56" i="1"/>
  <c r="G55" i="1"/>
  <c r="H55" i="1" s="1"/>
  <c r="G54" i="1"/>
  <c r="H54" i="1"/>
  <c r="G53" i="1"/>
  <c r="H53" i="1" s="1"/>
  <c r="G52" i="1"/>
  <c r="H52" i="1"/>
  <c r="G51" i="1"/>
  <c r="H51" i="1"/>
  <c r="G50" i="1"/>
  <c r="H50" i="1"/>
  <c r="G49" i="1"/>
  <c r="H49" i="1"/>
  <c r="G48" i="1"/>
  <c r="H48" i="1" s="1"/>
  <c r="G47" i="1"/>
  <c r="H47" i="1" s="1"/>
  <c r="G46" i="1"/>
  <c r="H46" i="1"/>
  <c r="G45" i="1"/>
  <c r="H45" i="1" s="1"/>
  <c r="G44" i="1"/>
  <c r="H44" i="1" s="1"/>
  <c r="G43" i="1"/>
  <c r="H43" i="1" s="1"/>
  <c r="G42" i="1"/>
  <c r="H42" i="1"/>
  <c r="G41" i="1"/>
  <c r="H41" i="1"/>
  <c r="G40" i="1"/>
  <c r="H40" i="1"/>
  <c r="G39" i="1"/>
  <c r="H39" i="1"/>
  <c r="G38" i="1"/>
  <c r="H38" i="1" s="1"/>
  <c r="G37" i="1"/>
  <c r="H37" i="1" s="1"/>
  <c r="G36" i="1"/>
  <c r="H36" i="1"/>
  <c r="G35" i="1"/>
  <c r="H35" i="1" s="1"/>
  <c r="G34" i="1"/>
  <c r="H34" i="1" s="1"/>
  <c r="G33" i="1"/>
  <c r="H33" i="1" s="1"/>
  <c r="G32" i="1"/>
  <c r="H32" i="1"/>
  <c r="G31" i="1"/>
  <c r="H31" i="1"/>
  <c r="G30" i="1"/>
  <c r="H30" i="1"/>
  <c r="G29" i="1"/>
  <c r="H29" i="1"/>
  <c r="G28" i="1"/>
  <c r="H28" i="1" s="1"/>
  <c r="G27" i="1"/>
  <c r="H27" i="1" s="1"/>
  <c r="G26" i="1"/>
  <c r="H26" i="1"/>
  <c r="G25" i="1"/>
  <c r="H25" i="1" s="1"/>
  <c r="G24" i="1"/>
  <c r="H24" i="1" s="1"/>
  <c r="G23" i="1"/>
  <c r="H23" i="1" s="1"/>
  <c r="G22" i="1"/>
  <c r="H22" i="1"/>
  <c r="G21" i="1"/>
  <c r="H21" i="1"/>
  <c r="G20" i="1"/>
  <c r="H20" i="1"/>
  <c r="G19" i="1"/>
  <c r="H19" i="1"/>
  <c r="G18" i="1"/>
  <c r="H18" i="1" s="1"/>
  <c r="G17" i="1"/>
  <c r="H17" i="1" s="1"/>
  <c r="G16" i="1"/>
  <c r="H16" i="1"/>
  <c r="G15" i="1"/>
  <c r="G107" i="1" s="1"/>
  <c r="H107" i="1" s="1"/>
  <c r="G14" i="1"/>
  <c r="H14" i="1" s="1"/>
  <c r="G13" i="1"/>
  <c r="H13" i="1"/>
  <c r="G12" i="1"/>
  <c r="H12" i="1"/>
  <c r="G11" i="1"/>
  <c r="G322" i="1"/>
  <c r="H322" i="1" s="1"/>
  <c r="H11" i="1"/>
  <c r="H250" i="1" l="1"/>
  <c r="H456" i="1"/>
  <c r="H427" i="1"/>
  <c r="G169" i="1"/>
  <c r="H169" i="1" s="1"/>
  <c r="H174" i="1"/>
  <c r="H15" i="1"/>
  <c r="H313" i="4"/>
  <c r="H336" i="4" s="1"/>
  <c r="H20" i="4"/>
  <c r="H111" i="4" s="1"/>
  <c r="G233" i="4"/>
  <c r="G199" i="4"/>
  <c r="H115" i="4"/>
  <c r="H201" i="4" s="1"/>
  <c r="G304" i="4"/>
  <c r="G111" i="4"/>
  <c r="H233" i="4"/>
  <c r="H304" i="4"/>
  <c r="G336" i="4"/>
  <c r="H172" i="1"/>
  <c r="H205" i="4"/>
  <c r="H112" i="1"/>
  <c r="H308" i="4"/>
  <c r="H114" i="4"/>
  <c r="H325" i="1"/>
  <c r="H359" i="1"/>
  <c r="H386" i="1"/>
  <c r="H252" i="1"/>
  <c r="H431" i="1"/>
  <c r="H237" i="4"/>
  <c r="H10" i="1"/>
  <c r="H10" i="4"/>
</calcChain>
</file>

<file path=xl/sharedStrings.xml><?xml version="1.0" encoding="utf-8"?>
<sst xmlns="http://schemas.openxmlformats.org/spreadsheetml/2006/main" count="1579" uniqueCount="442">
  <si>
    <t>INSTITUTO DE SEGURIDAD SOCIAL DE LAS FUERZAS ARMADAS</t>
  </si>
  <si>
    <t>RELACION DE LOS ACTIVOS FIJOS, ISSFFAA.</t>
  </si>
  <si>
    <t>ENERO</t>
  </si>
  <si>
    <t>Fecha Regist.</t>
  </si>
  <si>
    <t>Codigos</t>
  </si>
  <si>
    <t>DESCRIPCION DEL ACTIVO</t>
  </si>
  <si>
    <t>Fecha Adq.</t>
  </si>
  <si>
    <t>Ubicación</t>
  </si>
  <si>
    <t>Valor Activo</t>
  </si>
  <si>
    <t>Deprec. Acum.</t>
  </si>
  <si>
    <t>SILLA VISITA JEAN ESTRUCTURA TUBULAR NEGRA</t>
  </si>
  <si>
    <t>ISSFFAA</t>
  </si>
  <si>
    <t>SILLON EJECUTIVO ERA TAPIZADO EN TELA NEGRA</t>
  </si>
  <si>
    <t>SILLON EJECUTIVO COLOR NEGRO BASE METALICA</t>
  </si>
  <si>
    <t>MESA AUXILIAR PLATINUM MODULAR METAL</t>
  </si>
  <si>
    <t>ARCHIVO STEELFILE DE 5 GAVETAS GRIS</t>
  </si>
  <si>
    <t>SILLAS PARA VISITA DE TELA MALLA COLOR GRIS</t>
  </si>
  <si>
    <t>ARCHIVO DE 4 GAVETAS GRIS</t>
  </si>
  <si>
    <t>MAMPARA COLOR CREMA Y VERDE</t>
  </si>
  <si>
    <t>CAPS</t>
  </si>
  <si>
    <t xml:space="preserve">LOCKERS DE METAL CON 12 COMPARTIMIENTO </t>
  </si>
  <si>
    <t>CINE TEATRO JIP</t>
  </si>
  <si>
    <t xml:space="preserve">UPS APC BR1100M2-ML BACK-UPS </t>
  </si>
  <si>
    <t>SUPER-ISSFFAA</t>
  </si>
  <si>
    <t>COMPUTADORA DELL OPTIPLEX 7000SFF 18MB CORE</t>
  </si>
  <si>
    <t>MONITOR DELL 19 18.5 LCD DISPLAYPORT</t>
  </si>
  <si>
    <t>MONITOR DELL 22 21.5 1 VGA</t>
  </si>
  <si>
    <t>UPS APC BACK-UPS 1100 VA 120V</t>
  </si>
  <si>
    <t>UPS APC 1350KVA WATTS 120 V</t>
  </si>
  <si>
    <t xml:space="preserve">IMPRESORA MULTIFUNCINAL HP CLOR LASER JET </t>
  </si>
  <si>
    <t>SCANNER 1X1600 PANTALLA TACIL LCD 4.3 PULG</t>
  </si>
  <si>
    <t>LECTOR CODIGO DE BARRA TIPO PISTOLA</t>
  </si>
  <si>
    <t>TITURADARA DE PAPEL ROYAL 1630MC</t>
  </si>
  <si>
    <t>CALCULADORA SHAP 2630 PIII PANTALLE 12 DIGITOS</t>
  </si>
  <si>
    <t>LECTORES DIGITALES DE HUELLAS U. are</t>
  </si>
  <si>
    <t>BANDEJA ACERO INOXIDABLE</t>
  </si>
  <si>
    <t>MICROONDAS SAMSUNG</t>
  </si>
  <si>
    <t>SILLA PLEGABLES LIFETIME</t>
  </si>
  <si>
    <t>GRECA ELECTRICA BLAKDECKER</t>
  </si>
  <si>
    <t>ESTUFA ELECTRICA DE MESA</t>
  </si>
  <si>
    <t>MESA RECTANGULAR PLEGABLE 183 CM</t>
  </si>
  <si>
    <t>MICROONDAS PANASONIC 1.1 PC</t>
  </si>
  <si>
    <t>OLLA DE PRESION ALUMINIO 20 LITROS</t>
  </si>
  <si>
    <t>JUEGO DE OLLAS GRANDE, MEDIANA Y PEQUENA, 3/1</t>
  </si>
  <si>
    <t>CALDEROS NORMALES CON TAPA IMUSA ACERO INOX.</t>
  </si>
  <si>
    <t>CALDERO PEQUEÑO IMUSA INOXIDABLE</t>
  </si>
  <si>
    <t xml:space="preserve">MOTOR PARA IMPLANTES </t>
  </si>
  <si>
    <t xml:space="preserve">BANCO EN ACERO PARA TRES PERSONAS </t>
  </si>
  <si>
    <t>COCINA-COMEDOR</t>
  </si>
  <si>
    <t>BASE DE FREEZER EN ACERO</t>
  </si>
  <si>
    <t xml:space="preserve">BASE TIPO MESA PARA PLANCHA DE COCINA </t>
  </si>
  <si>
    <t>BASE PARA NEVERA EN ACERO</t>
  </si>
  <si>
    <t>PATAS PARA REFRIGERADOR</t>
  </si>
  <si>
    <t>FREGADERO</t>
  </si>
  <si>
    <t>TRAMERIA EN ACERO</t>
  </si>
  <si>
    <t>EXHIBIDOR Y CALENTADOR DE PIZZAS ELECTRICO</t>
  </si>
  <si>
    <t>BOMBA AGUA PEDROLLO CP670 ENTRIFUGA 3 HP</t>
  </si>
  <si>
    <r>
      <t>TINAC+C3:C103</t>
    </r>
    <r>
      <rPr>
        <sz val="11"/>
        <color theme="1"/>
        <rFont val="Calibri"/>
        <family val="2"/>
      </rPr>
      <t>+C87:C103</t>
    </r>
    <r>
      <rPr>
        <sz val="11"/>
        <color theme="1"/>
        <rFont val="Calibri"/>
        <family val="2"/>
        <scheme val="minor"/>
      </rPr>
      <t xml:space="preserve">O ANTIALGAS DE 530 GALONES </t>
    </r>
  </si>
  <si>
    <t>TOTAL</t>
  </si>
  <si>
    <t>FEBRERO</t>
  </si>
  <si>
    <t xml:space="preserve">BEBEDERO DE AGUA FRIA Y CALIENTE </t>
  </si>
  <si>
    <t>TELEVISOR 43 PULGADAS 4 K. TCL CON BASE GIRATORIA</t>
  </si>
  <si>
    <t>EQUIPO DE ULTRASONIDO SONOSCAPE MODELO P20</t>
  </si>
  <si>
    <t>SANDWCHERA DE 6 PANES WARING TOSTADO</t>
  </si>
  <si>
    <t>SUPER-ISSFAA</t>
  </si>
  <si>
    <t>TARROS 68*60</t>
  </si>
  <si>
    <t xml:space="preserve">IMPRESORA MULTIFUNCIONAL HP COLOR LASERJET </t>
  </si>
  <si>
    <t>CAJA DE HERRAMIENTAS NEXXT PARA REDES</t>
  </si>
  <si>
    <t>TRITURADORA DE ROYAL</t>
  </si>
  <si>
    <t>UPS APC 1100 VA 1KVA</t>
  </si>
  <si>
    <t>MONITOR DELL 19 (18.5) 1 VGA</t>
  </si>
  <si>
    <t>COMPUTADORA DELL OTIPLEX 700 SFFCORE 15-12500</t>
  </si>
  <si>
    <t>BARRA DE SONIDO SONY , 5.1 600W, SUBWOOFER</t>
  </si>
  <si>
    <t>CAMILLA DE EXAMEN GINECOLOGIA</t>
  </si>
  <si>
    <t xml:space="preserve">ZAFACON CON PEDAL 20L ROJO </t>
  </si>
  <si>
    <t>GATO HIDRAULICO BOTELLA 6TA BIG RED</t>
  </si>
  <si>
    <t>ARRANCADOR DE BATERIA 7A MARCA BLACK</t>
  </si>
  <si>
    <t xml:space="preserve">BANCO PARA DESARMAR MOTORES </t>
  </si>
  <si>
    <t xml:space="preserve">CAJADE HIERRO 235 PCS, KING </t>
  </si>
  <si>
    <t>CAMILLA PARA MECANICO TR6452 BIG RED</t>
  </si>
  <si>
    <t>LLAVE DE IMPACTO 3/4 MARCA MILWAUKEE</t>
  </si>
  <si>
    <t>20/2/223</t>
  </si>
  <si>
    <t>MESA DE METAL 44*24</t>
  </si>
  <si>
    <t>POLISPASTO MANUAL (YIYA) 2 TONELAD, 10 TONELADA</t>
  </si>
  <si>
    <t>PRENSA BRAZO GIRATORIO KING TONY</t>
  </si>
  <si>
    <t>PULIDORA DE CORTE ERGONOMICA COMPLETA</t>
  </si>
  <si>
    <t>TALADRO 1/2 MARTILLO MILWAUKEE</t>
  </si>
  <si>
    <t xml:space="preserve">APPLE IPAD 10.2 9TH GEN 256GB </t>
  </si>
  <si>
    <t>RELACIONES PUBLICA</t>
  </si>
  <si>
    <t>MAQUINA ENCUADERNADORA EN ESPIRAL, MANUAL</t>
  </si>
  <si>
    <t>COMPRESOR DE 5HP 80 GLS CE3000 MARCA</t>
  </si>
  <si>
    <t>ELEVADOR DE DOS COLUMNAS CON PLANCA AL SUELO</t>
  </si>
  <si>
    <t>ESCANER DE SITEMA COMPLETO LAUNCH X431 PRO 3</t>
  </si>
  <si>
    <t>GRUA PARA SACAR MOTORES, 2 TONELADA</t>
  </si>
  <si>
    <t>MUEBLES DE EXTERIOR 5 PIES DE HIERRO</t>
  </si>
  <si>
    <t>E 1920H MONITOR 19 (18.5) E 1920H,LCD/LED DELL</t>
  </si>
  <si>
    <t>(BR1100M2-LM) UPS BACK-UPS PRO. 1 1KVA (1100VA)</t>
  </si>
  <si>
    <t>MARZO</t>
  </si>
  <si>
    <t>BANCADA STAKER PARA 3 PERSONA ACERO/INOX.</t>
  </si>
  <si>
    <t>SILLA VISITA RAYMON ESPALDAR MEDIO TELA NEGRA</t>
  </si>
  <si>
    <t>SILLON RAYMOND EJECUTIVO CON REPOSA CABEZA</t>
  </si>
  <si>
    <t>CAJA FUERTE CON TECLADO DIGITAL</t>
  </si>
  <si>
    <t>ARCHIVO IMPORTADO STEELFILE DE 4 GAVETA</t>
  </si>
  <si>
    <t>SILLON VICTORIA SIN BRAZOS TELA NEGRO C/SOPORTE</t>
  </si>
  <si>
    <t>SILLA RAYMON GERENCIAL ESPALDAR EN TELA</t>
  </si>
  <si>
    <t>SILLON EJECUTIVO  BOSS PIELINA COLOR NEGRO</t>
  </si>
  <si>
    <t>POSTE ORGANIZADORES DE FILA CON CINTA NEGRA RECTACTIL</t>
  </si>
  <si>
    <t>BANDEJAS PARA PERTENENCIAS</t>
  </si>
  <si>
    <t>ESTACIONES DE PANELES MODULAR COMPLETO CON ARCHIVO</t>
  </si>
  <si>
    <t>SUB-DIRICCION FINANCIERA</t>
  </si>
  <si>
    <t>GABINETE AERO TIPO LIBRERO FOMANCE</t>
  </si>
  <si>
    <t>ESCRITORIO COLOR HAYAMILANO EN MADERA</t>
  </si>
  <si>
    <t>SILLA SECRETARIASLES ISO TAPIZADA CON TELA NEGRA Y MAYA</t>
  </si>
  <si>
    <t>CAJA FUERTE ELECTRONICA ALTURA 34CM X 36 CM 31 KG</t>
  </si>
  <si>
    <t xml:space="preserve">FARMACIAS </t>
  </si>
  <si>
    <t xml:space="preserve">ABANICO DE PEDESTAL 16 PULGADAS COLOR NEGRO </t>
  </si>
  <si>
    <t>SILLA SIN BRAZO RIMAX</t>
  </si>
  <si>
    <t>SANDWICHERA OSTER TIPO INDUSTRIAL</t>
  </si>
  <si>
    <t>SUPER-ARMADA</t>
  </si>
  <si>
    <t>NEVERA EJECUTIVA GRIS WHIRLPOOL</t>
  </si>
  <si>
    <t>CAFETERA ELECTRICA 12 TAZAS OSTER</t>
  </si>
  <si>
    <t>SUB-DIRECCION RRHH</t>
  </si>
  <si>
    <t>ARCHIVO IMPORTADO MARCA STEELFILE DE 4 GAVETA GRIS</t>
  </si>
  <si>
    <t xml:space="preserve">MESA PLASTICA COLOR MARRON </t>
  </si>
  <si>
    <t>SUPER-MIDE</t>
  </si>
  <si>
    <t xml:space="preserve">SILLA PASTICA COLOR MARRON </t>
  </si>
  <si>
    <t>TRANSDUTOR LINEAL PARA EQUIPO DE SONOGRAFIA</t>
  </si>
  <si>
    <t>TRANSDUTOR VOLUMETRICO PARA EQUIPO DE SONOGRAFIA</t>
  </si>
  <si>
    <t xml:space="preserve">SILLA SECRETARIASLES NEGRA </t>
  </si>
  <si>
    <t>2253.43</t>
  </si>
  <si>
    <t>6,760.29</t>
  </si>
  <si>
    <t>9013.72</t>
  </si>
  <si>
    <t>ABRIL</t>
  </si>
  <si>
    <t>MOTOCICLETA BAJAJ. PLATINA 125 AÑO 2023</t>
  </si>
  <si>
    <t>MAQUINA DE EMBALAJE MARCA TORRY</t>
  </si>
  <si>
    <t>SUPER-SEDE</t>
  </si>
  <si>
    <t>TELEVISOR 43 PULG. CON BASE G. 4K TLC</t>
  </si>
  <si>
    <t>SUPER-ARD</t>
  </si>
  <si>
    <t>SUPER-KM25</t>
  </si>
  <si>
    <t>(FG-40F) 5X GE RJ45 PORTS )INCLUDING 1X WAN POR 4 INTERANIL PORTS</t>
  </si>
  <si>
    <t xml:space="preserve">(FC-10-0040F-950-02-36) UNIFIED TTHREAT PROTECTION (UTP) (IPS) </t>
  </si>
  <si>
    <t>ADVANCED MALWARE PROTECION APLICATI</t>
  </si>
  <si>
    <t xml:space="preserve">(FG-200F) 18XGE RJ45 (INCLUIDING 1XMGMT PORT 1X HA PORT) 1X HA </t>
  </si>
  <si>
    <t>PORT 16XSWICHT PORST) 8X GE SFP</t>
  </si>
  <si>
    <t xml:space="preserve">(FC-10F200F-950-02-36)FORTIGATE 200 F 3 YEAR UNIFIED THREAT </t>
  </si>
  <si>
    <t>PROTECYION (UTP)</t>
  </si>
  <si>
    <t>DETECTOR DE METALES DE MANO COIN BATERIA ZX</t>
  </si>
  <si>
    <t>MATA MOSCAS ELECTRICOS 16W IK201-2X10W/MT-020</t>
  </si>
  <si>
    <t>BALANZA DIGITAL CON CAPACIDAD DE 500 LIBRAS BAXTAN MOD. TMX</t>
  </si>
  <si>
    <t>CAFETERA ELECTRICA DE 5 TAZAS</t>
  </si>
  <si>
    <t xml:space="preserve">BEBEDERO CON BOTELLON POR FUERA </t>
  </si>
  <si>
    <t>NEVERA EJECUTIVA AMERICAN 4 PIES</t>
  </si>
  <si>
    <t xml:space="preserve">ESTUFA ELECTRICA DE DOS HORNILLAS </t>
  </si>
  <si>
    <t>MICROONDA</t>
  </si>
  <si>
    <t>RAYOS X MARCA TXR SISTEMA GP-6 FABRICION NORTEAMERICANA</t>
  </si>
  <si>
    <t>CAPS-ISSFFAA</t>
  </si>
  <si>
    <t>SISTEMA DIGITALIZADO DE RAYOS X INALAMBRICO, MARCA IRAY</t>
  </si>
  <si>
    <t>MOD.MARS 1417V</t>
  </si>
  <si>
    <t>LAMPARAS DE EMERGENCIA</t>
  </si>
  <si>
    <t>CINE-ISSFFAA</t>
  </si>
  <si>
    <t>CREDENZA LINEA KEPLER, COLOR MADERA OSCURA CON DOS CERRADURAS</t>
  </si>
  <si>
    <t>ZAFACON DE 50 LTS. BUHO COLOR NEGRO ALTURA 60 CM. LONGITUD 43 CM</t>
  </si>
  <si>
    <t>PROFUNDIDAD 40.2CM PESO 2.8KG</t>
  </si>
  <si>
    <t>ZAFACON DE 25 LITROS, ALTURA 46.5 LONGITUD, 36.5 CM PROFUNDIDAD</t>
  </si>
  <si>
    <t>PIE DE SUERO DE 4 GANCHO</t>
  </si>
  <si>
    <t>MAYO</t>
  </si>
  <si>
    <t>E-CANON 5D MARK IV CAMARA PROFECIONAL</t>
  </si>
  <si>
    <t>CANON EF 24-105MM F/4L IS II USM LENS</t>
  </si>
  <si>
    <t xml:space="preserve">A-CANON LP-E6N LPE6N BATTERY </t>
  </si>
  <si>
    <t>A-CANON LP-E6E) CARGADOR BATERIA</t>
  </si>
  <si>
    <t>FLASH GODOX V860II-C CANON</t>
  </si>
  <si>
    <t>ESTABILIZADOR PARA CAMARA ZHIYUN CRANE 3S HANDHEL STABILIZAR</t>
  </si>
  <si>
    <t>EXPRIMIDOR DE CHINA</t>
  </si>
  <si>
    <t>SUPER-MK25</t>
  </si>
  <si>
    <t>LICUADORA INDUSTRIAL BIMG/METVISA BENDER 4 LITROS</t>
  </si>
  <si>
    <t>LICUADORA BAR INDUSTRIAL MODELA BB3005, WARING 1 HP 48 ONZ.</t>
  </si>
  <si>
    <t>PARRILLA PARA SANDWICHI MODELO WPG 300 PANNI OTTIMO</t>
  </si>
  <si>
    <t>SUPER-SEDE CENTRAL</t>
  </si>
  <si>
    <t>MANEJADORA CONVENCIONAL 60,000 BTU R410A</t>
  </si>
  <si>
    <t>CIENE-ISSFFAA</t>
  </si>
  <si>
    <t>TANQUE BOMBADE AGUA PAUSTERIZADO QWS 80 GLS</t>
  </si>
  <si>
    <t>MICROONDA OSTER</t>
  </si>
  <si>
    <t xml:space="preserve">SILLA PLASTICA MARRON </t>
  </si>
  <si>
    <t>2293.92</t>
  </si>
  <si>
    <t>UPS APC BX850M-LM60 BLCK-UPS, 0.85KVA (850VA), 510 WATT, INPUT 88-139V</t>
  </si>
  <si>
    <t>OUTPUT 120V. (BX850MLM60)</t>
  </si>
  <si>
    <t>CPU SSF DELL OPTPLEX 3080 I5-10500 8 GB 512GB SSD WIN 10 PRO</t>
  </si>
  <si>
    <t>CUENTAS POR PAGAR</t>
  </si>
  <si>
    <t>MONITOR AOC 20´´19,5 LC/LED, 900P, 5MS, 16:9, 1X HDMI, 1X VGA INPUT</t>
  </si>
  <si>
    <t>JUNIO</t>
  </si>
  <si>
    <t>EXTRACTOR AIRE T/HONDO 2HP 220/I SOLER &amp; PAL MODELO CRVT-20</t>
  </si>
  <si>
    <t>COMEDOR ISSFFAA</t>
  </si>
  <si>
    <t>ESTUFA DE MESA AMERICAN 165-N DE GAS</t>
  </si>
  <si>
    <t>BOCA CHICA</t>
  </si>
  <si>
    <t>CHALECO PLOMADO PARA USO EN RAYOS X, CON PROTECCION EQUIVALETE</t>
  </si>
  <si>
    <t>CAP-ISSFFAA</t>
  </si>
  <si>
    <t>A UNA LAMINA DE PLOMO DE 0.5MM, BANDA DE AJUSTE EN LA PARTE POSTERIOR</t>
  </si>
  <si>
    <t>TALLA ESTANDAR</t>
  </si>
  <si>
    <t xml:space="preserve">COLLARIN PLOMADO 0.5MM DIMENCIONANES AREA 6" H 8" W EQUIVALENCIA </t>
  </si>
  <si>
    <t>0.5MM PB PESO 0.55 LBS CARACTERISTICAS 100% LAVABLE 98.5 DE PROTECCION</t>
  </si>
  <si>
    <t>ARCHIVO DDE METAL DE 5 GAVETAS GRIS</t>
  </si>
  <si>
    <t>BIENESTAR SOCIAL</t>
  </si>
  <si>
    <t>CARROS DE CARGA 350KG MULTIFUNCIONAL TRUP</t>
  </si>
  <si>
    <t>SUPERMERCADOS</t>
  </si>
  <si>
    <t>BALANZA CON PEDETAL BEV-300/ 600X600 MARCA DIBAL</t>
  </si>
  <si>
    <t>INVERSOR DE 5 KILOWATTS BARU DE ONDA CORREGIDA Y TRANFERENCIA SINCRONIZADA</t>
  </si>
  <si>
    <t>AIRE ACONDICIONADO DE 18,000 BTU, INVERTER COMFORT TIME</t>
  </si>
  <si>
    <t>AIRE ACONDICIONADO DE 36,000 BTU, INVERTER COMFORT TIME</t>
  </si>
  <si>
    <t>CAMION ISUZU NPR 14 CHASIS 2023, BLANCO</t>
  </si>
  <si>
    <t>TRANSPORTACION</t>
  </si>
  <si>
    <t>TELEVISOR 43 PULG TCL CON BASE GIRATORIA</t>
  </si>
  <si>
    <t>JULIO</t>
  </si>
  <si>
    <t xml:space="preserve">SILLA COLOR MARRON </t>
  </si>
  <si>
    <t>SUPER_KM25</t>
  </si>
  <si>
    <t>MESA PLASTICA COLOR MARRON</t>
  </si>
  <si>
    <t>COMPUTADORA DEL OPTIPLEX 700 SFF.17-127000</t>
  </si>
  <si>
    <t xml:space="preserve">TECNOLOGIA </t>
  </si>
  <si>
    <t xml:space="preserve">OPTIPLEX 7010 SFF 15, 8GB, 512GB+2BT COMPUTADORA DELL </t>
  </si>
  <si>
    <t>(E1920H) MONITOR 19 (18.5) E1929H, LCD/LED.720P</t>
  </si>
  <si>
    <t>ESCANER FUJITSU MODELO SCANSNAP IX- 1600, 40 PPM, 8.5X14</t>
  </si>
  <si>
    <t>B&amp;W/24-BIT COLOR, USB 3.2</t>
  </si>
  <si>
    <t>UPS FORZA NT-511D 500VA-250 WATTS 6 ENTRADA, 120V NT-511D</t>
  </si>
  <si>
    <t>UHD 4K, SMART, (3,840X2,160) PURCOLOR 60HZ,3 HDM+1USB</t>
  </si>
  <si>
    <t>210-BFZE (512SSD)-OPTIPLEX 7010 SFF 15, 16GB, 512GB COMPUTADORA DELL</t>
  </si>
  <si>
    <t>PIZARRA DE CORCHO, 60 CMX80 (23.36 X 41.2) TABOT</t>
  </si>
  <si>
    <t>MICROONDA OSTER DE 28-30 LITROS</t>
  </si>
  <si>
    <t>HORNO MICROONDAS SILVER OSTER 0.8 PIES CUBICOS</t>
  </si>
  <si>
    <t>TECLADO DELL KB216 USB ESPAÑOL, NEGRO</t>
  </si>
  <si>
    <t>INVERSOR STARLINE 2.5 KW 24VDC-120VAC</t>
  </si>
  <si>
    <t>ESCALERA SURTEK ETT TABURETE PLEGABLE ACERO, GOMA DE ESCALONES</t>
  </si>
  <si>
    <t>MESA EN ACERO INOXIDABLE DE 2.20 X 60 DE ANCHO Y 0.90 DE ALTURA</t>
  </si>
  <si>
    <t>CAFET-COMEDOR</t>
  </si>
  <si>
    <t xml:space="preserve">HORNO ITALIANO 36 BANDEJAS MODELO TOP ROTOR 65*92-80*80 </t>
  </si>
  <si>
    <t>PANADERIA-ISSFFAA</t>
  </si>
  <si>
    <t>AMASADORA AOCNO 100KG, VELOCIDAD ALTA Y BAJA, TEMPORIZADOR</t>
  </si>
  <si>
    <t>AUTOMATICO 2. EQUIPADO CON LA SEGURIDAD CUENCO PROTECTOR</t>
  </si>
  <si>
    <t xml:space="preserve">HUMIFICADOR PARA CAMARA DE FERMETACION </t>
  </si>
  <si>
    <t xml:space="preserve">CILINDRO 3 HP, CILINDRO SOBADOR 3HP ROLOS Y MESADAS </t>
  </si>
  <si>
    <t>DIVISORA MANUAL SM536</t>
  </si>
  <si>
    <t xml:space="preserve">CARRO PORTA BABDEJA EN ACERO </t>
  </si>
  <si>
    <t>SILLON VICTORIA, SIN BRAZOS EN TELA NEGRO</t>
  </si>
  <si>
    <t>FARMACIA-HOSPITAL</t>
  </si>
  <si>
    <t>ESCRITORIO PLATINUM MODULAR METAL 28 X 40 TOPO COLOR HAYA-MILANO</t>
  </si>
  <si>
    <t>AIRE ACONDICIONADO 12,000 BTU INVERTER, TIPO SPLIT DE PARED</t>
  </si>
  <si>
    <t>FINANCIERA</t>
  </si>
  <si>
    <t>SILLON EJECUTIVO ERA, MINIMALISTA , ERGONOMICO, ESTRUCTURA COLOR GRI</t>
  </si>
  <si>
    <t>UAI-ISSFFAA</t>
  </si>
  <si>
    <t>SILLA VISITA RSAYMON, ESPALDAR MEDIO EN TELA NEGRA</t>
  </si>
  <si>
    <t>CARRITOS PARA COMPRA DE SUPERMERCADO</t>
  </si>
  <si>
    <t>SUPER- SEDE CENTRAL</t>
  </si>
  <si>
    <t>TANQUE DE GAS 25 LIBRAS</t>
  </si>
  <si>
    <t>AGOSTO</t>
  </si>
  <si>
    <t>TOTAL:</t>
  </si>
  <si>
    <t xml:space="preserve">SUPER-MIDE </t>
  </si>
  <si>
    <t xml:space="preserve">AUDITORIA INTERNA </t>
  </si>
  <si>
    <t>TIENDA MILITAR KM25</t>
  </si>
  <si>
    <t>TOTAL :</t>
  </si>
  <si>
    <t xml:space="preserve">BEBEDERO AMERICANO </t>
  </si>
  <si>
    <t xml:space="preserve">PLANCHA DE VAPOR </t>
  </si>
  <si>
    <t xml:space="preserve">MAQUINA DE BOTON </t>
  </si>
  <si>
    <t xml:space="preserve">ESTANTE </t>
  </si>
  <si>
    <t>MONITOR DELL 20</t>
  </si>
  <si>
    <t xml:space="preserve">MESA DE DOMINO </t>
  </si>
  <si>
    <t>TABURETE VICTORIA TELA COLOR NEGRO S/B</t>
  </si>
  <si>
    <t>SUPER MERCADO SEDE</t>
  </si>
  <si>
    <t>SOUND BAR LG M SN4 BT 2</t>
  </si>
  <si>
    <t>TELEVISOR TECNOMASTER 43 PULG</t>
  </si>
  <si>
    <t>AIRE ACONDICIONADO INVERTER DE 12 BTU</t>
  </si>
  <si>
    <t xml:space="preserve">HAINAMOSA </t>
  </si>
  <si>
    <t>SILLA PEGABLES</t>
  </si>
  <si>
    <t xml:space="preserve"> DONACION A HAINAMOSA </t>
  </si>
  <si>
    <t xml:space="preserve">TELEFONO IO GRANDSTREAM </t>
  </si>
  <si>
    <t xml:space="preserve">DIFERENTES OFICINAS ISSFFA </t>
  </si>
  <si>
    <t xml:space="preserve">BALANZA DIGI 30LBS </t>
  </si>
  <si>
    <t>SUPERMERCADO -MIDE</t>
  </si>
  <si>
    <t xml:space="preserve"> LECTOR DE BARRA TIPO ROBOT 2 CONNET</t>
  </si>
  <si>
    <t xml:space="preserve">DIFEREBTES AREAS DE NEGOCIOS </t>
  </si>
  <si>
    <t xml:space="preserve">MAQUINA DE RUEDO USADO </t>
  </si>
  <si>
    <t>MAQUINA DE OJAL</t>
  </si>
  <si>
    <t xml:space="preserve">MAQUINA DE ZIGZAG </t>
  </si>
  <si>
    <t>SASTRERIA -ARM</t>
  </si>
  <si>
    <t xml:space="preserve">MAQUINA PLANA RECTA GEOSOFIA </t>
  </si>
  <si>
    <t xml:space="preserve">ESTANTE P/SASTRERIA </t>
  </si>
  <si>
    <t>MESA DE CORTA DE 35 DE LARGO X 80 DE LARGO</t>
  </si>
  <si>
    <t>DIFERENTES AREA SE SUPE-ARM</t>
  </si>
  <si>
    <t>AIRE  ACONDICIONADO INVERTER DE 12 BTU</t>
  </si>
  <si>
    <t>AIRE ACONDICIONADO INVERTER DE 24 BTU</t>
  </si>
  <si>
    <t xml:space="preserve">CALCULADORA 12 DIG </t>
  </si>
  <si>
    <t xml:space="preserve">TESORERIA </t>
  </si>
  <si>
    <t>DELICATESEN KM25</t>
  </si>
  <si>
    <t>MATA MOSCA</t>
  </si>
  <si>
    <t>PLANCHA ELECTRICA WARING 14X16</t>
  </si>
  <si>
    <t>DELICATESEN ARM</t>
  </si>
  <si>
    <t xml:space="preserve">HORNO PARA PIZZA ELECTRICA </t>
  </si>
  <si>
    <t xml:space="preserve">FARMACIA DE ARM </t>
  </si>
  <si>
    <t>EXHIBIDOR VERTICAL 580X570X</t>
  </si>
  <si>
    <t xml:space="preserve">SILLAS PLASTICA </t>
  </si>
  <si>
    <t xml:space="preserve">MESA PLASTICA </t>
  </si>
  <si>
    <t xml:space="preserve">SILLON EJECUTIVO </t>
  </si>
  <si>
    <t xml:space="preserve">VITRINA EN CRISTA Y ACERO INOXIDABLE </t>
  </si>
  <si>
    <t>ESCRITORIO COLOR HAYA Y GRIS</t>
  </si>
  <si>
    <t xml:space="preserve">MODULOS INDIVIDUALES DE TRAMERIAS </t>
  </si>
  <si>
    <t>MAQUINA DOBLE AGUJA MARCA JACK</t>
  </si>
  <si>
    <t xml:space="preserve">MAQUINA DE CORTE </t>
  </si>
  <si>
    <t xml:space="preserve">TIENDA MILITAR KM25 </t>
  </si>
  <si>
    <t xml:space="preserve">CAJA DE SEGURIDAD MARCA MASTER LLAVE </t>
  </si>
  <si>
    <t>ESCALERA DE 3 PELÑADO MARCA PRETUL</t>
  </si>
  <si>
    <t>ESCALERA DE 4 PERDAÑO MARCA PERTUL</t>
  </si>
  <si>
    <t xml:space="preserve">BANQUETA PARA COLOCAR EN AREA VESTIDOR </t>
  </si>
  <si>
    <t xml:space="preserve">ESPEJO OVALADO GRANDE </t>
  </si>
  <si>
    <t xml:space="preserve">VITRINA PARA EXHIBIR GORRAS TIPO TORRE </t>
  </si>
  <si>
    <t xml:space="preserve">VITRINA PARA EXHIBIR AREA OPTICA  </t>
  </si>
  <si>
    <t xml:space="preserve">BANCO DE HIERRO FORJADO PARA 3 PERSONA </t>
  </si>
  <si>
    <t xml:space="preserve">MESITA DE  HIERRO FORJADO </t>
  </si>
  <si>
    <t>SASTRERIA -KM25</t>
  </si>
  <si>
    <t xml:space="preserve">AIRE ACONDICIONADO </t>
  </si>
  <si>
    <t xml:space="preserve">BEBEDERO  </t>
  </si>
  <si>
    <t>COMPUTADORA DELL OPTIPLEX</t>
  </si>
  <si>
    <t>UPS FORZA FX-1500</t>
  </si>
  <si>
    <t xml:space="preserve">CAJA REGISTRADORA AGILER </t>
  </si>
  <si>
    <t xml:space="preserve">MONITOR DEL 20 PULG </t>
  </si>
  <si>
    <t xml:space="preserve">IMPRESORA DE RECIBO TERMICA </t>
  </si>
  <si>
    <t xml:space="preserve">LAVANDERIA SAN ISIDRO </t>
  </si>
  <si>
    <t xml:space="preserve">TANQUE DE GAS DE 25 LIBRA </t>
  </si>
  <si>
    <t xml:space="preserve">ARCHIVO DE 4 GAVETAS </t>
  </si>
  <si>
    <t>RELACION DE LOS ACTIVOS FIJOS, ISSFFAA, CORRESPONDIENTES A LOS MESES DE JULIO A DICIEMBRE 2024</t>
  </si>
  <si>
    <t>MAQUINA DE OVERLOCK 5 HILOS 757</t>
  </si>
  <si>
    <t>ALFOMBRA PERSONALIZADA MEDIANA 34*40</t>
  </si>
  <si>
    <t xml:space="preserve">SUPERMERCADO ARD </t>
  </si>
  <si>
    <t>ALFOMBRA PERSONALIZADA MEDIANA 45*40</t>
  </si>
  <si>
    <t>CARRITO PARA SUPER ROJO 60LTRO</t>
  </si>
  <si>
    <t>CARRITO PARA SUPER ROJO 80LTRO</t>
  </si>
  <si>
    <t xml:space="preserve">ESTANTE O VITRINA EN MADERA </t>
  </si>
  <si>
    <t xml:space="preserve">OPTICA ARD </t>
  </si>
  <si>
    <t xml:space="preserve">TIENDA MILITAR ARD </t>
  </si>
  <si>
    <t xml:space="preserve">EXHIBIDOR CALIENTA PIZZA ROTATIVO </t>
  </si>
  <si>
    <t>DELICATESSE ARD</t>
  </si>
  <si>
    <t xml:space="preserve">CAJA FUERTE MEDIANA HD-45 </t>
  </si>
  <si>
    <t>ZAFACONES PARA BAÑO</t>
  </si>
  <si>
    <t xml:space="preserve">INSTITUTO DE LA ARD </t>
  </si>
  <si>
    <t>ESPEJOS</t>
  </si>
  <si>
    <t xml:space="preserve">CREDENZA </t>
  </si>
  <si>
    <t xml:space="preserve">MUEBLE PARA PUNTO DE VENTA SASTRERIA </t>
  </si>
  <si>
    <t xml:space="preserve">FARMACIA DE LA ARD </t>
  </si>
  <si>
    <t xml:space="preserve">ESTACION DE PANELES MODULAR </t>
  </si>
  <si>
    <t xml:space="preserve">SILLAS TIPO TABURRETE </t>
  </si>
  <si>
    <t xml:space="preserve">MODULO DE TRAMERIA EN METAL </t>
  </si>
  <si>
    <t xml:space="preserve">MUEBLE DE MADERA PARA PUNTO DE VENTA </t>
  </si>
  <si>
    <t xml:space="preserve">CRISTAR DIVISOR DE VITRINA </t>
  </si>
  <si>
    <t xml:space="preserve">VITRINA TIPO TOORE </t>
  </si>
  <si>
    <t xml:space="preserve">DONCION ALA LAVANDERIA ARD </t>
  </si>
  <si>
    <t xml:space="preserve">SILLASSECRETARIAS </t>
  </si>
  <si>
    <t>CAJA REGISTRADORA</t>
  </si>
  <si>
    <t>COMPUTADORA HP ELIDESK</t>
  </si>
  <si>
    <t>UPS FROZA /500</t>
  </si>
  <si>
    <t>MONITORES DELL20</t>
  </si>
  <si>
    <t xml:space="preserve">IMPRESORA MULTIFUNCIONAR </t>
  </si>
  <si>
    <t xml:space="preserve">LECTOR INALAMBRICO </t>
  </si>
  <si>
    <t>AIRE ACONDICIONADO 24 BTU</t>
  </si>
  <si>
    <t>AIRE ACONDICIONADO 12 BTU</t>
  </si>
  <si>
    <t>ABANICO INSDUTRIAL DE 20 PULG</t>
  </si>
  <si>
    <t>ESCRITORIO DE 1.55</t>
  </si>
  <si>
    <t>ESCRITORIO DE 1.40</t>
  </si>
  <si>
    <t xml:space="preserve">SILLA DE VISITAS </t>
  </si>
  <si>
    <t xml:space="preserve">PALANCHA DE VAPOR GERSOFIA </t>
  </si>
  <si>
    <t xml:space="preserve">LAVADORA AUTOMATIVA </t>
  </si>
  <si>
    <t xml:space="preserve">LAVADORA SEMI-AUTOMATICA </t>
  </si>
  <si>
    <t>EXTRACTOR DE GRASAS DE 36 PULG</t>
  </si>
  <si>
    <t xml:space="preserve">CPU DELL OPTIPLEX SMALL FORM </t>
  </si>
  <si>
    <t xml:space="preserve">FINANCIERA </t>
  </si>
  <si>
    <t xml:space="preserve">UPS FORZA 840W ENTRADAS </t>
  </si>
  <si>
    <t>IMPRESORA EPSON ECOTANK L3250 MULTI.</t>
  </si>
  <si>
    <t>TRITURADORA DE PAPEL ROYAL 1005C</t>
  </si>
  <si>
    <t xml:space="preserve">UP6 PRO-ACCESS POINT UBIQUITI </t>
  </si>
  <si>
    <t>BALANZA CON INDICADOR JWI-2100</t>
  </si>
  <si>
    <t>BALANZA  ETIQUETADORA JLP-30KG JADEVER</t>
  </si>
  <si>
    <t>ISSFFA-ARM</t>
  </si>
  <si>
    <t xml:space="preserve">OFICINA LEGAL </t>
  </si>
  <si>
    <t xml:space="preserve">GENERADOR DE OZONO PARA USO DOMESTICO </t>
  </si>
  <si>
    <t xml:space="preserve">BANDEJA DE METAL DE 3 PISO </t>
  </si>
  <si>
    <t xml:space="preserve">LAVANDERIA SASTRERIA SAN ISIDRO </t>
  </si>
  <si>
    <t xml:space="preserve">PIZARRA MAGICA 3 PIES *2 PIES </t>
  </si>
  <si>
    <t>ESTUFA DE MESA DE 4 HORNILLA ,20</t>
  </si>
  <si>
    <t xml:space="preserve">TANQUE DE GAS DE 25 LIBRAS </t>
  </si>
  <si>
    <t xml:space="preserve">SAN LUIS </t>
  </si>
  <si>
    <t xml:space="preserve">REGULADOR DE VOLTAGE FORZA 1200VA </t>
  </si>
  <si>
    <t xml:space="preserve">COMPUTADORA DELL OPTIPLEX SMALL </t>
  </si>
  <si>
    <t>MONITOR DELL 22 (21.5)</t>
  </si>
  <si>
    <t xml:space="preserve">UPS FORZA SMART </t>
  </si>
  <si>
    <t>SILLON EJECUTIVO MOD.B-9221</t>
  </si>
  <si>
    <t>CANDY BAR DEL CINE</t>
  </si>
  <si>
    <t xml:space="preserve">OFICINA ADM.GENERAL SUPER </t>
  </si>
  <si>
    <t xml:space="preserve">BALANZA C/PRINTE INTEGRADO </t>
  </si>
  <si>
    <t>SUPER -SEDE</t>
  </si>
  <si>
    <t xml:space="preserve">UTILIZAR EN SEDE CENTRAL </t>
  </si>
  <si>
    <t xml:space="preserve">ARCHIVO METAL DE 4 GAVETA </t>
  </si>
  <si>
    <t xml:space="preserve"> SUG- DIRC.a SESORIA LEGAL </t>
  </si>
  <si>
    <t>REGURADOR DE VOLTAJE FORZA 1200VA</t>
  </si>
  <si>
    <t xml:space="preserve">MONITOR DELL 22(21.5)FULL HD </t>
  </si>
  <si>
    <t xml:space="preserve">IMPRESORA EPSON ECOTANK </t>
  </si>
  <si>
    <t xml:space="preserve">COMPUTADORA DELL OXPTIPLEX </t>
  </si>
  <si>
    <t>UPS FORZA SMART SL-1501</t>
  </si>
  <si>
    <t xml:space="preserve">ACOPIO SUPER SECE </t>
  </si>
  <si>
    <t xml:space="preserve">ZAFACON C/TAPA Y PEDESTAL </t>
  </si>
  <si>
    <t xml:space="preserve">TECLADO  MOUSE LOGITECH </t>
  </si>
  <si>
    <t xml:space="preserve">CUENTAS POR COBRA </t>
  </si>
  <si>
    <t>COMPUTADORA  HP 400</t>
  </si>
  <si>
    <t xml:space="preserve">SILLON EJECUTIVO MOD B-9221V </t>
  </si>
  <si>
    <t>SUD-DIR.ADM</t>
  </si>
  <si>
    <t>BALANZA MARCA LILA</t>
  </si>
  <si>
    <t>ALMACEN ACOPIO</t>
  </si>
  <si>
    <t xml:space="preserve">IMPRESORA DE ETIQUETA ZEBRA </t>
  </si>
  <si>
    <t>SUPER KM25</t>
  </si>
  <si>
    <t xml:space="preserve">REGULADOR DE VOLTAJE </t>
  </si>
  <si>
    <t>UPS  APC BX1350M-LM60</t>
  </si>
  <si>
    <t>COMPUTADORA HP 400</t>
  </si>
  <si>
    <t xml:space="preserve">ALMACEN Y SUMINISTRO </t>
  </si>
  <si>
    <t>CENTRO DE ACOPIO</t>
  </si>
  <si>
    <t>UPS APC BX1350M</t>
  </si>
  <si>
    <t>DIRECCION BIENESTAR SOC</t>
  </si>
  <si>
    <t xml:space="preserve">ALFOMBRA SINTETICA </t>
  </si>
  <si>
    <t xml:space="preserve">ZAFACCON RIMAX </t>
  </si>
  <si>
    <t xml:space="preserve">CUBETA LIMPIEZA </t>
  </si>
  <si>
    <t xml:space="preserve">TOSTADORA PLANA -12PULG </t>
  </si>
  <si>
    <t xml:space="preserve">ESTUFA DE MESA AMERICA ELECTRICA </t>
  </si>
  <si>
    <t>SCANNER EPSON DS-530LL</t>
  </si>
  <si>
    <t xml:space="preserve">RECURSOS HUMANOS </t>
  </si>
  <si>
    <t xml:space="preserve">SUD-DIR AUDITORIA </t>
  </si>
  <si>
    <t xml:space="preserve">ALMACEN-SUMISTRO </t>
  </si>
  <si>
    <t>.</t>
  </si>
  <si>
    <t>NVR HIKVISION ,16 CANALES ,4K</t>
  </si>
  <si>
    <t>05/012/2024</t>
  </si>
  <si>
    <t xml:space="preserve">REGULADOR DE VOLTAJE FORZA </t>
  </si>
  <si>
    <t xml:space="preserve">UTILIZADO EN DIFERENTE AREAS </t>
  </si>
  <si>
    <t xml:space="preserve">SUPER SEDE CENTRAL </t>
  </si>
  <si>
    <t>MONITOR DELL 22</t>
  </si>
  <si>
    <t>UPS APC BX1350M-LM60</t>
  </si>
  <si>
    <t xml:space="preserve">COMPUTADORA DELL OPTIPLEX </t>
  </si>
  <si>
    <t xml:space="preserve">IMPRESORA TERMICA EPSON </t>
  </si>
  <si>
    <t>LOOKER 12 PUERTA ,15X24X73</t>
  </si>
  <si>
    <t>RADHAMES DIAZ FLORENTINO</t>
  </si>
  <si>
    <t>Coronel, 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</si>
</sst>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Bookman Old Style"/>
      <family val="1"/>
    </font>
    <font>
      <i/>
      <sz val="11"/>
      <color theme="1"/>
      <name val="Bookman Old Style"/>
      <family val="1"/>
    </font>
    <font>
      <i/>
      <sz val="12"/>
      <color theme="1"/>
      <name val="Bookman Old Style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3" fontId="1" fillId="2" borderId="0" xfId="1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4" fontId="0" fillId="0" borderId="0" xfId="0" applyNumberForma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2" fontId="0" fillId="0" borderId="0" xfId="1" applyNumberFormat="1" applyFont="1" applyAlignment="1">
      <alignment horizontal="center"/>
    </xf>
    <xf numFmtId="43" fontId="1" fillId="0" borderId="0" xfId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3" fontId="2" fillId="0" borderId="0" xfId="1" applyFont="1"/>
    <xf numFmtId="43" fontId="1" fillId="0" borderId="0" xfId="1" applyFont="1"/>
    <xf numFmtId="43" fontId="0" fillId="0" borderId="0" xfId="1" applyFont="1"/>
    <xf numFmtId="43" fontId="0" fillId="0" borderId="0" xfId="0" applyNumberFormat="1" applyAlignment="1">
      <alignment horizontal="center"/>
    </xf>
    <xf numFmtId="43" fontId="2" fillId="0" borderId="0" xfId="0" applyNumberFormat="1" applyFont="1"/>
    <xf numFmtId="0" fontId="0" fillId="0" borderId="0" xfId="0" applyAlignment="1">
      <alignment horizontal="right"/>
    </xf>
    <xf numFmtId="2" fontId="2" fillId="0" borderId="0" xfId="0" applyNumberFormat="1" applyFont="1"/>
    <xf numFmtId="43" fontId="0" fillId="0" borderId="0" xfId="1" applyFont="1" applyAlignment="1">
      <alignment horizontal="center"/>
    </xf>
    <xf numFmtId="164" fontId="0" fillId="0" borderId="0" xfId="0" applyNumberFormat="1"/>
    <xf numFmtId="43" fontId="2" fillId="0" borderId="0" xfId="1" applyFont="1" applyAlignment="1">
      <alignment horizontal="center"/>
    </xf>
    <xf numFmtId="164" fontId="2" fillId="0" borderId="0" xfId="0" applyNumberFormat="1" applyFont="1"/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0" fillId="0" borderId="0" xfId="1" applyNumberFormat="1" applyFont="1" applyAlignment="1">
      <alignment horizontal="right"/>
    </xf>
    <xf numFmtId="0" fontId="2" fillId="0" borderId="0" xfId="0" applyFont="1"/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0" applyNumberFormat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43" fontId="1" fillId="2" borderId="0" xfId="1" applyFont="1" applyFill="1" applyAlignment="1">
      <alignment horizontal="center"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12" fillId="0" borderId="0" xfId="0" applyFont="1"/>
    <xf numFmtId="4" fontId="12" fillId="0" borderId="0" xfId="0" applyNumberFormat="1" applyFont="1"/>
    <xf numFmtId="14" fontId="12" fillId="0" borderId="0" xfId="0" applyNumberFormat="1" applyFont="1"/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57151</xdr:rowOff>
    </xdr:from>
    <xdr:to>
      <xdr:col>2</xdr:col>
      <xdr:colOff>638175</xdr:colOff>
      <xdr:row>6</xdr:row>
      <xdr:rowOff>104775</xdr:rowOff>
    </xdr:to>
    <xdr:pic>
      <xdr:nvPicPr>
        <xdr:cNvPr id="2" name="1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57151"/>
          <a:ext cx="1838325" cy="1190624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409574</xdr:colOff>
      <xdr:row>2</xdr:row>
      <xdr:rowOff>47625</xdr:rowOff>
    </xdr:from>
    <xdr:to>
      <xdr:col>2</xdr:col>
      <xdr:colOff>276224</xdr:colOff>
      <xdr:row>7</xdr:row>
      <xdr:rowOff>0</xdr:rowOff>
    </xdr:to>
    <xdr:pic>
      <xdr:nvPicPr>
        <xdr:cNvPr id="4" name="1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4" y="428625"/>
          <a:ext cx="1171575" cy="904875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J456"/>
  <sheetViews>
    <sheetView workbookViewId="0">
      <selection activeCell="C413" sqref="C413"/>
    </sheetView>
  </sheetViews>
  <sheetFormatPr baseColWidth="10" defaultColWidth="10.6640625" defaultRowHeight="14.4" x14ac:dyDescent="0.3"/>
  <cols>
    <col min="3" max="3" width="71.6640625" customWidth="1"/>
    <col min="5" max="5" width="19.88671875" customWidth="1"/>
    <col min="6" max="6" width="15.5546875" style="18" customWidth="1"/>
    <col min="7" max="7" width="15" customWidth="1"/>
    <col min="8" max="8" width="15.6640625" customWidth="1"/>
  </cols>
  <sheetData>
    <row r="1" spans="1:8" x14ac:dyDescent="0.3">
      <c r="A1" s="56"/>
      <c r="B1" s="56"/>
      <c r="C1" s="56"/>
      <c r="D1" s="56"/>
      <c r="E1" s="56"/>
      <c r="F1" s="56"/>
      <c r="G1" s="56"/>
      <c r="H1" s="56"/>
    </row>
    <row r="2" spans="1:8" x14ac:dyDescent="0.3">
      <c r="A2" s="56"/>
      <c r="B2" s="56"/>
      <c r="C2" s="56"/>
      <c r="D2" s="56"/>
      <c r="E2" s="56"/>
      <c r="F2" s="56"/>
      <c r="G2" s="56"/>
      <c r="H2" s="56"/>
    </row>
    <row r="3" spans="1:8" x14ac:dyDescent="0.3">
      <c r="A3" s="56"/>
      <c r="B3" s="56"/>
      <c r="C3" s="56"/>
      <c r="D3" s="56"/>
      <c r="E3" s="56"/>
      <c r="F3" s="56"/>
      <c r="G3" s="56"/>
      <c r="H3" s="56"/>
    </row>
    <row r="4" spans="1:8" x14ac:dyDescent="0.3">
      <c r="A4" s="56"/>
      <c r="B4" s="56"/>
      <c r="C4" s="56"/>
      <c r="D4" s="56"/>
      <c r="E4" s="56"/>
      <c r="F4" s="56"/>
      <c r="G4" s="56"/>
      <c r="H4" s="56"/>
    </row>
    <row r="5" spans="1:8" x14ac:dyDescent="0.3">
      <c r="A5" s="1"/>
      <c r="B5" s="1"/>
      <c r="C5" s="1"/>
      <c r="D5" s="1"/>
      <c r="E5" s="1"/>
      <c r="F5" s="23"/>
      <c r="G5" s="1"/>
      <c r="H5" s="1"/>
    </row>
    <row r="6" spans="1:8" ht="15.6" x14ac:dyDescent="0.3">
      <c r="A6" s="1"/>
      <c r="B6" s="1"/>
      <c r="C6" s="57" t="s">
        <v>0</v>
      </c>
      <c r="D6" s="57"/>
      <c r="E6" s="57"/>
      <c r="F6" s="57"/>
      <c r="G6" s="57"/>
      <c r="H6" s="57"/>
    </row>
    <row r="7" spans="1:8" ht="15.6" x14ac:dyDescent="0.3">
      <c r="A7" s="1"/>
      <c r="B7" s="1"/>
      <c r="C7" s="2"/>
      <c r="D7" s="2"/>
      <c r="E7" s="2"/>
      <c r="F7" s="32"/>
      <c r="G7" s="2"/>
      <c r="H7" s="2"/>
    </row>
    <row r="8" spans="1:8" x14ac:dyDescent="0.3">
      <c r="A8" s="1"/>
      <c r="B8" s="1"/>
      <c r="C8" s="58" t="s">
        <v>1</v>
      </c>
      <c r="D8" s="58"/>
      <c r="E8" s="58"/>
      <c r="F8" s="58"/>
      <c r="G8" s="58"/>
      <c r="H8" s="58"/>
    </row>
    <row r="9" spans="1:8" x14ac:dyDescent="0.3">
      <c r="A9" s="1"/>
      <c r="B9" s="1"/>
      <c r="C9" s="3"/>
      <c r="D9" s="3" t="s">
        <v>2</v>
      </c>
      <c r="E9" s="3"/>
      <c r="F9" s="25"/>
      <c r="G9" s="3"/>
      <c r="H9" s="3"/>
    </row>
    <row r="10" spans="1:8" x14ac:dyDescent="0.3">
      <c r="A10" s="4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5" t="s">
        <v>8</v>
      </c>
      <c r="G10" s="5" t="s">
        <v>9</v>
      </c>
      <c r="H10" s="6">
        <f ca="1">+C61+#REF!+A10:H10</f>
        <v>0</v>
      </c>
    </row>
    <row r="11" spans="1:8" x14ac:dyDescent="0.3">
      <c r="A11" s="7">
        <v>44935</v>
      </c>
      <c r="B11" s="8">
        <v>8754</v>
      </c>
      <c r="C11" s="9" t="s">
        <v>10</v>
      </c>
      <c r="D11" s="10">
        <v>44935</v>
      </c>
      <c r="E11" s="11" t="s">
        <v>11</v>
      </c>
      <c r="F11" s="12">
        <v>8246.9599999999991</v>
      </c>
      <c r="G11" s="13">
        <f t="shared" ref="G11:G74" si="0">F11*0.25</f>
        <v>2061.7399999999998</v>
      </c>
      <c r="H11" s="12">
        <f t="shared" ref="H11:H74" si="1">F11-G11</f>
        <v>6185.2199999999993</v>
      </c>
    </row>
    <row r="12" spans="1:8" x14ac:dyDescent="0.3">
      <c r="A12" s="7">
        <v>44935</v>
      </c>
      <c r="B12" s="8">
        <v>8755</v>
      </c>
      <c r="C12" s="9" t="s">
        <v>10</v>
      </c>
      <c r="D12" s="10">
        <v>44935</v>
      </c>
      <c r="E12" s="11" t="s">
        <v>11</v>
      </c>
      <c r="F12" s="12">
        <v>8246.9599999999991</v>
      </c>
      <c r="G12" s="13">
        <f t="shared" si="0"/>
        <v>2061.7399999999998</v>
      </c>
      <c r="H12" s="12">
        <f t="shared" si="1"/>
        <v>6185.2199999999993</v>
      </c>
    </row>
    <row r="13" spans="1:8" x14ac:dyDescent="0.3">
      <c r="A13" s="7">
        <v>44935</v>
      </c>
      <c r="B13" s="8">
        <v>8756</v>
      </c>
      <c r="C13" s="9" t="s">
        <v>12</v>
      </c>
      <c r="D13" s="10">
        <v>44935</v>
      </c>
      <c r="E13" s="11" t="s">
        <v>11</v>
      </c>
      <c r="F13" s="12">
        <v>33716.959999999999</v>
      </c>
      <c r="G13" s="13">
        <f t="shared" si="0"/>
        <v>8429.24</v>
      </c>
      <c r="H13" s="12">
        <f t="shared" si="1"/>
        <v>25287.72</v>
      </c>
    </row>
    <row r="14" spans="1:8" x14ac:dyDescent="0.3">
      <c r="A14" s="7">
        <v>44935</v>
      </c>
      <c r="B14" s="8">
        <v>8757</v>
      </c>
      <c r="C14" s="9" t="s">
        <v>12</v>
      </c>
      <c r="D14" s="10">
        <v>44935</v>
      </c>
      <c r="E14" s="11" t="s">
        <v>11</v>
      </c>
      <c r="F14" s="12">
        <v>33716.959999999999</v>
      </c>
      <c r="G14" s="13">
        <f t="shared" si="0"/>
        <v>8429.24</v>
      </c>
      <c r="H14" s="12">
        <f t="shared" si="1"/>
        <v>25287.72</v>
      </c>
    </row>
    <row r="15" spans="1:8" x14ac:dyDescent="0.3">
      <c r="A15" s="7">
        <v>44935</v>
      </c>
      <c r="B15" s="8">
        <v>8758</v>
      </c>
      <c r="C15" s="9" t="s">
        <v>12</v>
      </c>
      <c r="D15" s="10">
        <v>44935</v>
      </c>
      <c r="E15" s="11" t="s">
        <v>11</v>
      </c>
      <c r="F15" s="12">
        <v>33716.959999999999</v>
      </c>
      <c r="G15" s="13">
        <f t="shared" si="0"/>
        <v>8429.24</v>
      </c>
      <c r="H15" s="12">
        <f t="shared" si="1"/>
        <v>25287.72</v>
      </c>
    </row>
    <row r="16" spans="1:8" x14ac:dyDescent="0.3">
      <c r="A16" s="7">
        <v>44935</v>
      </c>
      <c r="B16" s="8">
        <v>8759</v>
      </c>
      <c r="C16" s="9" t="s">
        <v>12</v>
      </c>
      <c r="D16" s="10">
        <v>44935</v>
      </c>
      <c r="E16" s="11" t="s">
        <v>11</v>
      </c>
      <c r="F16" s="12">
        <v>33716.959999999999</v>
      </c>
      <c r="G16" s="13">
        <f t="shared" si="0"/>
        <v>8429.24</v>
      </c>
      <c r="H16" s="12">
        <f t="shared" si="1"/>
        <v>25287.72</v>
      </c>
    </row>
    <row r="17" spans="1:8" x14ac:dyDescent="0.3">
      <c r="A17" s="7">
        <v>44935</v>
      </c>
      <c r="B17" s="8">
        <v>8760</v>
      </c>
      <c r="C17" s="9" t="s">
        <v>12</v>
      </c>
      <c r="D17" s="10">
        <v>44935</v>
      </c>
      <c r="E17" s="11" t="s">
        <v>11</v>
      </c>
      <c r="F17" s="12">
        <v>33716.959999999999</v>
      </c>
      <c r="G17" s="13">
        <f t="shared" si="0"/>
        <v>8429.24</v>
      </c>
      <c r="H17" s="12">
        <f t="shared" si="1"/>
        <v>25287.72</v>
      </c>
    </row>
    <row r="18" spans="1:8" x14ac:dyDescent="0.3">
      <c r="A18" s="7">
        <v>44935</v>
      </c>
      <c r="B18" s="8">
        <v>8761</v>
      </c>
      <c r="C18" s="9" t="s">
        <v>12</v>
      </c>
      <c r="D18" s="10">
        <v>44935</v>
      </c>
      <c r="E18" s="11" t="s">
        <v>11</v>
      </c>
      <c r="F18" s="12">
        <v>33716.959999999999</v>
      </c>
      <c r="G18" s="13">
        <f t="shared" si="0"/>
        <v>8429.24</v>
      </c>
      <c r="H18" s="12">
        <f t="shared" si="1"/>
        <v>25287.72</v>
      </c>
    </row>
    <row r="19" spans="1:8" x14ac:dyDescent="0.3">
      <c r="A19" s="7">
        <v>44935</v>
      </c>
      <c r="B19" s="8">
        <v>8762</v>
      </c>
      <c r="C19" s="9" t="s">
        <v>12</v>
      </c>
      <c r="D19" s="10">
        <v>44935</v>
      </c>
      <c r="E19" s="11" t="s">
        <v>11</v>
      </c>
      <c r="F19" s="14">
        <v>33716.959999999999</v>
      </c>
      <c r="G19" s="13">
        <f t="shared" si="0"/>
        <v>8429.24</v>
      </c>
      <c r="H19" s="12">
        <f t="shared" si="1"/>
        <v>25287.72</v>
      </c>
    </row>
    <row r="20" spans="1:8" x14ac:dyDescent="0.3">
      <c r="A20" s="7">
        <v>44935</v>
      </c>
      <c r="B20" s="8">
        <v>8763</v>
      </c>
      <c r="C20" s="9" t="s">
        <v>12</v>
      </c>
      <c r="D20" s="10">
        <v>44935</v>
      </c>
      <c r="E20" s="11" t="s">
        <v>11</v>
      </c>
      <c r="F20" s="14">
        <v>33716.959999999999</v>
      </c>
      <c r="G20" s="13">
        <f t="shared" si="0"/>
        <v>8429.24</v>
      </c>
      <c r="H20" s="12">
        <f t="shared" si="1"/>
        <v>25287.72</v>
      </c>
    </row>
    <row r="21" spans="1:8" x14ac:dyDescent="0.3">
      <c r="A21" s="7">
        <v>44935</v>
      </c>
      <c r="B21" s="8">
        <v>8764</v>
      </c>
      <c r="C21" s="9" t="s">
        <v>12</v>
      </c>
      <c r="D21" s="10">
        <v>44935</v>
      </c>
      <c r="E21" s="11" t="s">
        <v>11</v>
      </c>
      <c r="F21" s="14">
        <v>33716.959999999999</v>
      </c>
      <c r="G21" s="13">
        <f t="shared" si="0"/>
        <v>8429.24</v>
      </c>
      <c r="H21" s="12">
        <f t="shared" si="1"/>
        <v>25287.72</v>
      </c>
    </row>
    <row r="22" spans="1:8" x14ac:dyDescent="0.3">
      <c r="A22" s="7">
        <v>44935</v>
      </c>
      <c r="B22" s="8">
        <v>8765</v>
      </c>
      <c r="C22" s="9" t="s">
        <v>13</v>
      </c>
      <c r="D22" s="10">
        <v>44935</v>
      </c>
      <c r="E22" s="11" t="s">
        <v>11</v>
      </c>
      <c r="F22" s="14">
        <v>19311.88</v>
      </c>
      <c r="G22" s="13">
        <f t="shared" si="0"/>
        <v>4827.97</v>
      </c>
      <c r="H22" s="12">
        <f t="shared" si="1"/>
        <v>14483.91</v>
      </c>
    </row>
    <row r="23" spans="1:8" x14ac:dyDescent="0.3">
      <c r="A23" s="7">
        <v>44935</v>
      </c>
      <c r="B23" s="8">
        <v>8766</v>
      </c>
      <c r="C23" s="9" t="s">
        <v>13</v>
      </c>
      <c r="D23" s="10">
        <v>44935</v>
      </c>
      <c r="E23" s="11" t="s">
        <v>11</v>
      </c>
      <c r="F23" s="14">
        <v>19311.88</v>
      </c>
      <c r="G23" s="13">
        <f t="shared" si="0"/>
        <v>4827.97</v>
      </c>
      <c r="H23" s="12">
        <f t="shared" si="1"/>
        <v>14483.91</v>
      </c>
    </row>
    <row r="24" spans="1:8" x14ac:dyDescent="0.3">
      <c r="A24" s="7">
        <v>44935</v>
      </c>
      <c r="B24" s="8">
        <v>8767</v>
      </c>
      <c r="C24" s="9" t="s">
        <v>13</v>
      </c>
      <c r="D24" s="10">
        <v>44935</v>
      </c>
      <c r="E24" s="11" t="s">
        <v>11</v>
      </c>
      <c r="F24" s="14">
        <v>19311.88</v>
      </c>
      <c r="G24" s="13">
        <f t="shared" si="0"/>
        <v>4827.97</v>
      </c>
      <c r="H24" s="12">
        <f t="shared" si="1"/>
        <v>14483.91</v>
      </c>
    </row>
    <row r="25" spans="1:8" x14ac:dyDescent="0.3">
      <c r="A25" s="7">
        <v>44935</v>
      </c>
      <c r="B25" s="8">
        <v>8768</v>
      </c>
      <c r="C25" s="9" t="s">
        <v>14</v>
      </c>
      <c r="D25" s="10">
        <v>44935</v>
      </c>
      <c r="E25" s="11" t="s">
        <v>11</v>
      </c>
      <c r="F25" s="14">
        <v>15863.33</v>
      </c>
      <c r="G25" s="13">
        <f t="shared" si="0"/>
        <v>3965.8325</v>
      </c>
      <c r="H25" s="12">
        <f t="shared" si="1"/>
        <v>11897.497499999999</v>
      </c>
    </row>
    <row r="26" spans="1:8" x14ac:dyDescent="0.3">
      <c r="A26" s="7">
        <v>44935</v>
      </c>
      <c r="B26" s="8">
        <v>8769</v>
      </c>
      <c r="C26" s="9" t="s">
        <v>14</v>
      </c>
      <c r="D26" s="10">
        <v>44935</v>
      </c>
      <c r="E26" s="11" t="s">
        <v>11</v>
      </c>
      <c r="F26" s="14">
        <v>15863.33</v>
      </c>
      <c r="G26" s="13">
        <f t="shared" si="0"/>
        <v>3965.8325</v>
      </c>
      <c r="H26" s="12">
        <f t="shared" si="1"/>
        <v>11897.497499999999</v>
      </c>
    </row>
    <row r="27" spans="1:8" x14ac:dyDescent="0.3">
      <c r="A27" s="7">
        <v>44935</v>
      </c>
      <c r="B27" s="8">
        <v>8770</v>
      </c>
      <c r="C27" s="9" t="s">
        <v>15</v>
      </c>
      <c r="D27" s="10">
        <v>44935</v>
      </c>
      <c r="E27" s="11" t="s">
        <v>11</v>
      </c>
      <c r="F27" s="14">
        <v>26711.48</v>
      </c>
      <c r="G27" s="13">
        <f t="shared" si="0"/>
        <v>6677.87</v>
      </c>
      <c r="H27" s="12">
        <f t="shared" si="1"/>
        <v>20033.61</v>
      </c>
    </row>
    <row r="28" spans="1:8" x14ac:dyDescent="0.3">
      <c r="A28" s="7">
        <v>44935</v>
      </c>
      <c r="B28" s="8">
        <v>8771</v>
      </c>
      <c r="C28" s="9" t="s">
        <v>15</v>
      </c>
      <c r="D28" s="10">
        <v>44935</v>
      </c>
      <c r="E28" s="11" t="s">
        <v>11</v>
      </c>
      <c r="F28" s="14">
        <v>26711.48</v>
      </c>
      <c r="G28" s="13">
        <f t="shared" si="0"/>
        <v>6677.87</v>
      </c>
      <c r="H28" s="12">
        <f t="shared" si="1"/>
        <v>20033.61</v>
      </c>
    </row>
    <row r="29" spans="1:8" x14ac:dyDescent="0.3">
      <c r="A29" s="7">
        <v>44935</v>
      </c>
      <c r="B29" s="8">
        <v>8772</v>
      </c>
      <c r="C29" s="9" t="s">
        <v>16</v>
      </c>
      <c r="D29" s="10">
        <v>44935</v>
      </c>
      <c r="E29" s="11" t="s">
        <v>11</v>
      </c>
      <c r="F29" s="14">
        <v>14680.97</v>
      </c>
      <c r="G29" s="13">
        <f t="shared" si="0"/>
        <v>3670.2424999999998</v>
      </c>
      <c r="H29" s="12">
        <f t="shared" si="1"/>
        <v>11010.727499999999</v>
      </c>
    </row>
    <row r="30" spans="1:8" x14ac:dyDescent="0.3">
      <c r="A30" s="7">
        <v>44935</v>
      </c>
      <c r="B30" s="8">
        <v>8773</v>
      </c>
      <c r="C30" s="9" t="s">
        <v>16</v>
      </c>
      <c r="D30" s="10">
        <v>44935</v>
      </c>
      <c r="E30" s="11" t="s">
        <v>11</v>
      </c>
      <c r="F30" s="14">
        <v>14680.97</v>
      </c>
      <c r="G30" s="13">
        <f t="shared" si="0"/>
        <v>3670.2424999999998</v>
      </c>
      <c r="H30" s="12">
        <f t="shared" si="1"/>
        <v>11010.727499999999</v>
      </c>
    </row>
    <row r="31" spans="1:8" x14ac:dyDescent="0.3">
      <c r="A31" s="7">
        <v>44935</v>
      </c>
      <c r="B31" s="8">
        <v>8774</v>
      </c>
      <c r="C31" s="9" t="s">
        <v>17</v>
      </c>
      <c r="D31" s="10">
        <v>44935</v>
      </c>
      <c r="E31" s="11" t="s">
        <v>11</v>
      </c>
      <c r="F31" s="14">
        <v>23351.61</v>
      </c>
      <c r="G31" s="13">
        <f t="shared" si="0"/>
        <v>5837.9025000000001</v>
      </c>
      <c r="H31" s="12">
        <f t="shared" si="1"/>
        <v>17513.7075</v>
      </c>
    </row>
    <row r="32" spans="1:8" x14ac:dyDescent="0.3">
      <c r="A32" s="7">
        <v>44943</v>
      </c>
      <c r="B32" s="8">
        <v>8775</v>
      </c>
      <c r="C32" s="9" t="s">
        <v>18</v>
      </c>
      <c r="D32" s="10">
        <v>44943</v>
      </c>
      <c r="E32" s="11" t="s">
        <v>19</v>
      </c>
      <c r="F32" s="14">
        <v>28910</v>
      </c>
      <c r="G32" s="13">
        <f t="shared" si="0"/>
        <v>7227.5</v>
      </c>
      <c r="H32" s="12">
        <f t="shared" si="1"/>
        <v>21682.5</v>
      </c>
    </row>
    <row r="33" spans="1:8" x14ac:dyDescent="0.3">
      <c r="A33" s="7">
        <v>44943</v>
      </c>
      <c r="B33" s="8">
        <v>8776</v>
      </c>
      <c r="C33" s="9" t="s">
        <v>18</v>
      </c>
      <c r="D33" s="10">
        <v>44943</v>
      </c>
      <c r="E33" s="11" t="s">
        <v>19</v>
      </c>
      <c r="F33" s="14">
        <v>28910</v>
      </c>
      <c r="G33" s="13">
        <f t="shared" si="0"/>
        <v>7227.5</v>
      </c>
      <c r="H33" s="12">
        <f t="shared" si="1"/>
        <v>21682.5</v>
      </c>
    </row>
    <row r="34" spans="1:8" x14ac:dyDescent="0.3">
      <c r="A34" s="7">
        <v>44944</v>
      </c>
      <c r="B34" s="8">
        <v>8777</v>
      </c>
      <c r="C34" s="9" t="s">
        <v>20</v>
      </c>
      <c r="D34" s="10">
        <v>44944</v>
      </c>
      <c r="E34" s="11" t="s">
        <v>21</v>
      </c>
      <c r="F34" s="14">
        <v>103102.5</v>
      </c>
      <c r="G34" s="13">
        <f t="shared" si="0"/>
        <v>25775.625</v>
      </c>
      <c r="H34" s="12">
        <f t="shared" si="1"/>
        <v>77326.875</v>
      </c>
    </row>
    <row r="35" spans="1:8" x14ac:dyDescent="0.3">
      <c r="A35" s="7">
        <v>44946</v>
      </c>
      <c r="B35" s="8">
        <v>8778</v>
      </c>
      <c r="C35" s="9" t="s">
        <v>22</v>
      </c>
      <c r="D35" s="10">
        <v>44946</v>
      </c>
      <c r="E35" s="11" t="s">
        <v>23</v>
      </c>
      <c r="F35" s="14">
        <v>25842</v>
      </c>
      <c r="G35" s="13">
        <f t="shared" si="0"/>
        <v>6460.5</v>
      </c>
      <c r="H35" s="12">
        <f t="shared" si="1"/>
        <v>19381.5</v>
      </c>
    </row>
    <row r="36" spans="1:8" x14ac:dyDescent="0.3">
      <c r="A36" s="7">
        <v>44946</v>
      </c>
      <c r="B36" s="8">
        <v>8779</v>
      </c>
      <c r="C36" s="9" t="s">
        <v>22</v>
      </c>
      <c r="D36" s="10">
        <v>44946</v>
      </c>
      <c r="E36" s="11" t="s">
        <v>23</v>
      </c>
      <c r="F36" s="14">
        <v>25842</v>
      </c>
      <c r="G36" s="13">
        <f t="shared" si="0"/>
        <v>6460.5</v>
      </c>
      <c r="H36" s="12">
        <f t="shared" si="1"/>
        <v>19381.5</v>
      </c>
    </row>
    <row r="37" spans="1:8" x14ac:dyDescent="0.3">
      <c r="A37" s="7">
        <v>44946</v>
      </c>
      <c r="B37" s="8">
        <v>8780</v>
      </c>
      <c r="C37" s="9" t="s">
        <v>22</v>
      </c>
      <c r="D37" s="10">
        <v>44946</v>
      </c>
      <c r="E37" s="11" t="s">
        <v>23</v>
      </c>
      <c r="F37" s="14">
        <v>25842</v>
      </c>
      <c r="G37" s="13">
        <f t="shared" si="0"/>
        <v>6460.5</v>
      </c>
      <c r="H37" s="12">
        <f t="shared" si="1"/>
        <v>19381.5</v>
      </c>
    </row>
    <row r="38" spans="1:8" x14ac:dyDescent="0.3">
      <c r="A38" s="7">
        <v>44946</v>
      </c>
      <c r="B38" s="8">
        <v>8781</v>
      </c>
      <c r="C38" s="9" t="s">
        <v>22</v>
      </c>
      <c r="D38" s="10">
        <v>44946</v>
      </c>
      <c r="E38" s="11" t="s">
        <v>23</v>
      </c>
      <c r="F38" s="14">
        <v>25842</v>
      </c>
      <c r="G38" s="13">
        <f t="shared" si="0"/>
        <v>6460.5</v>
      </c>
      <c r="H38" s="12">
        <f t="shared" si="1"/>
        <v>19381.5</v>
      </c>
    </row>
    <row r="39" spans="1:8" x14ac:dyDescent="0.3">
      <c r="A39" s="7">
        <v>44949</v>
      </c>
      <c r="B39" s="8">
        <v>8782</v>
      </c>
      <c r="C39" s="9" t="s">
        <v>24</v>
      </c>
      <c r="D39" s="10">
        <v>44949</v>
      </c>
      <c r="E39" s="11" t="s">
        <v>11</v>
      </c>
      <c r="F39" s="14">
        <v>130390</v>
      </c>
      <c r="G39" s="13">
        <f t="shared" si="0"/>
        <v>32597.5</v>
      </c>
      <c r="H39" s="12">
        <f t="shared" si="1"/>
        <v>97792.5</v>
      </c>
    </row>
    <row r="40" spans="1:8" x14ac:dyDescent="0.3">
      <c r="A40" s="7">
        <v>44949</v>
      </c>
      <c r="B40" s="8">
        <v>8783</v>
      </c>
      <c r="C40" s="9" t="s">
        <v>24</v>
      </c>
      <c r="D40" s="10">
        <v>44949</v>
      </c>
      <c r="E40" s="11" t="s">
        <v>11</v>
      </c>
      <c r="F40" s="14">
        <v>130390</v>
      </c>
      <c r="G40" s="13">
        <f t="shared" si="0"/>
        <v>32597.5</v>
      </c>
      <c r="H40" s="12">
        <f t="shared" si="1"/>
        <v>97792.5</v>
      </c>
    </row>
    <row r="41" spans="1:8" x14ac:dyDescent="0.3">
      <c r="A41" s="7">
        <v>44949</v>
      </c>
      <c r="B41" s="8">
        <v>8784</v>
      </c>
      <c r="C41" s="9" t="s">
        <v>24</v>
      </c>
      <c r="D41" s="10">
        <v>44949</v>
      </c>
      <c r="E41" s="11" t="s">
        <v>11</v>
      </c>
      <c r="F41" s="14">
        <v>130390</v>
      </c>
      <c r="G41" s="13">
        <f t="shared" si="0"/>
        <v>32597.5</v>
      </c>
      <c r="H41" s="12">
        <f t="shared" si="1"/>
        <v>97792.5</v>
      </c>
    </row>
    <row r="42" spans="1:8" x14ac:dyDescent="0.3">
      <c r="A42" s="7">
        <v>44949</v>
      </c>
      <c r="B42" s="8">
        <v>8785</v>
      </c>
      <c r="C42" s="9" t="s">
        <v>24</v>
      </c>
      <c r="D42" s="10">
        <v>44949</v>
      </c>
      <c r="E42" s="11" t="s">
        <v>11</v>
      </c>
      <c r="F42" s="14">
        <v>130390</v>
      </c>
      <c r="G42" s="13">
        <f t="shared" si="0"/>
        <v>32597.5</v>
      </c>
      <c r="H42" s="12">
        <f t="shared" si="1"/>
        <v>97792.5</v>
      </c>
    </row>
    <row r="43" spans="1:8" x14ac:dyDescent="0.3">
      <c r="A43" s="7">
        <v>44949</v>
      </c>
      <c r="B43" s="8">
        <v>8786</v>
      </c>
      <c r="C43" s="9" t="s">
        <v>24</v>
      </c>
      <c r="D43" s="10">
        <v>44949</v>
      </c>
      <c r="E43" s="11" t="s">
        <v>11</v>
      </c>
      <c r="F43" s="14">
        <v>130390</v>
      </c>
      <c r="G43" s="13">
        <f t="shared" si="0"/>
        <v>32597.5</v>
      </c>
      <c r="H43" s="12">
        <f t="shared" si="1"/>
        <v>97792.5</v>
      </c>
    </row>
    <row r="44" spans="1:8" x14ac:dyDescent="0.3">
      <c r="A44" s="7">
        <v>44949</v>
      </c>
      <c r="B44" s="8">
        <v>8787</v>
      </c>
      <c r="C44" s="9" t="s">
        <v>24</v>
      </c>
      <c r="D44" s="10">
        <v>44949</v>
      </c>
      <c r="E44" s="11" t="s">
        <v>11</v>
      </c>
      <c r="F44" s="14">
        <v>130390</v>
      </c>
      <c r="G44" s="13">
        <f t="shared" si="0"/>
        <v>32597.5</v>
      </c>
      <c r="H44" s="12">
        <f t="shared" si="1"/>
        <v>97792.5</v>
      </c>
    </row>
    <row r="45" spans="1:8" x14ac:dyDescent="0.3">
      <c r="A45" s="7">
        <v>44949</v>
      </c>
      <c r="B45" s="8">
        <v>8788</v>
      </c>
      <c r="C45" s="9" t="s">
        <v>25</v>
      </c>
      <c r="D45" s="10">
        <v>44949</v>
      </c>
      <c r="E45" s="11" t="s">
        <v>11</v>
      </c>
      <c r="F45" s="14">
        <v>23010</v>
      </c>
      <c r="G45" s="13">
        <f t="shared" si="0"/>
        <v>5752.5</v>
      </c>
      <c r="H45" s="12">
        <f t="shared" si="1"/>
        <v>17257.5</v>
      </c>
    </row>
    <row r="46" spans="1:8" x14ac:dyDescent="0.3">
      <c r="A46" s="7">
        <v>44949</v>
      </c>
      <c r="B46" s="8">
        <v>8789</v>
      </c>
      <c r="C46" s="9" t="s">
        <v>25</v>
      </c>
      <c r="D46" s="10">
        <v>44949</v>
      </c>
      <c r="E46" s="11" t="s">
        <v>11</v>
      </c>
      <c r="F46" s="14">
        <v>23010</v>
      </c>
      <c r="G46" s="13">
        <f t="shared" si="0"/>
        <v>5752.5</v>
      </c>
      <c r="H46" s="12">
        <f t="shared" si="1"/>
        <v>17257.5</v>
      </c>
    </row>
    <row r="47" spans="1:8" x14ac:dyDescent="0.3">
      <c r="A47" s="7">
        <v>44949</v>
      </c>
      <c r="B47" s="8">
        <v>8790</v>
      </c>
      <c r="C47" s="9" t="s">
        <v>25</v>
      </c>
      <c r="D47" s="10">
        <v>44949</v>
      </c>
      <c r="E47" s="11" t="s">
        <v>11</v>
      </c>
      <c r="F47" s="14">
        <v>23010</v>
      </c>
      <c r="G47" s="13">
        <f t="shared" si="0"/>
        <v>5752.5</v>
      </c>
      <c r="H47" s="12">
        <f t="shared" si="1"/>
        <v>17257.5</v>
      </c>
    </row>
    <row r="48" spans="1:8" x14ac:dyDescent="0.3">
      <c r="A48" s="7">
        <v>44949</v>
      </c>
      <c r="B48" s="8">
        <v>8791</v>
      </c>
      <c r="C48" s="9" t="s">
        <v>26</v>
      </c>
      <c r="D48" s="10">
        <v>44949</v>
      </c>
      <c r="E48" s="11" t="s">
        <v>11</v>
      </c>
      <c r="F48" s="14">
        <v>24898</v>
      </c>
      <c r="G48" s="13">
        <f t="shared" si="0"/>
        <v>6224.5</v>
      </c>
      <c r="H48" s="12">
        <f t="shared" si="1"/>
        <v>18673.5</v>
      </c>
    </row>
    <row r="49" spans="1:8" x14ac:dyDescent="0.3">
      <c r="A49" s="7">
        <v>44949</v>
      </c>
      <c r="B49" s="8">
        <v>8792</v>
      </c>
      <c r="C49" s="9" t="s">
        <v>26</v>
      </c>
      <c r="D49" s="10">
        <v>44949</v>
      </c>
      <c r="E49" s="11" t="s">
        <v>11</v>
      </c>
      <c r="F49" s="14">
        <v>24898</v>
      </c>
      <c r="G49" s="13">
        <f t="shared" si="0"/>
        <v>6224.5</v>
      </c>
      <c r="H49" s="12">
        <f t="shared" si="1"/>
        <v>18673.5</v>
      </c>
    </row>
    <row r="50" spans="1:8" x14ac:dyDescent="0.3">
      <c r="A50" s="7">
        <v>44949</v>
      </c>
      <c r="B50" s="8">
        <v>8793</v>
      </c>
      <c r="C50" s="9" t="s">
        <v>26</v>
      </c>
      <c r="D50" s="10">
        <v>44949</v>
      </c>
      <c r="E50" s="11" t="s">
        <v>11</v>
      </c>
      <c r="F50" s="12">
        <v>24898</v>
      </c>
      <c r="G50" s="13">
        <f t="shared" si="0"/>
        <v>6224.5</v>
      </c>
      <c r="H50" s="12">
        <f t="shared" si="1"/>
        <v>18673.5</v>
      </c>
    </row>
    <row r="51" spans="1:8" x14ac:dyDescent="0.3">
      <c r="A51" s="7">
        <v>44949</v>
      </c>
      <c r="B51" s="8">
        <v>8794</v>
      </c>
      <c r="C51" s="9" t="s">
        <v>27</v>
      </c>
      <c r="D51" s="10">
        <v>44949</v>
      </c>
      <c r="E51" s="11" t="s">
        <v>11</v>
      </c>
      <c r="F51" s="12">
        <v>25842</v>
      </c>
      <c r="G51" s="13">
        <f t="shared" si="0"/>
        <v>6460.5</v>
      </c>
      <c r="H51" s="12">
        <f t="shared" si="1"/>
        <v>19381.5</v>
      </c>
    </row>
    <row r="52" spans="1:8" x14ac:dyDescent="0.3">
      <c r="A52" s="7">
        <v>44949</v>
      </c>
      <c r="B52" s="8">
        <v>8795</v>
      </c>
      <c r="C52" s="9" t="s">
        <v>27</v>
      </c>
      <c r="D52" s="10">
        <v>44949</v>
      </c>
      <c r="E52" s="11" t="s">
        <v>11</v>
      </c>
      <c r="F52" s="12">
        <v>25842</v>
      </c>
      <c r="G52" s="13">
        <f t="shared" si="0"/>
        <v>6460.5</v>
      </c>
      <c r="H52" s="12">
        <f t="shared" si="1"/>
        <v>19381.5</v>
      </c>
    </row>
    <row r="53" spans="1:8" x14ac:dyDescent="0.3">
      <c r="A53" s="7">
        <v>44949</v>
      </c>
      <c r="B53" s="8">
        <v>8796</v>
      </c>
      <c r="C53" s="9" t="s">
        <v>27</v>
      </c>
      <c r="D53" s="10">
        <v>44949</v>
      </c>
      <c r="E53" s="11" t="s">
        <v>11</v>
      </c>
      <c r="F53" s="12">
        <v>25842</v>
      </c>
      <c r="G53" s="13">
        <f t="shared" si="0"/>
        <v>6460.5</v>
      </c>
      <c r="H53" s="12">
        <f t="shared" si="1"/>
        <v>19381.5</v>
      </c>
    </row>
    <row r="54" spans="1:8" x14ac:dyDescent="0.3">
      <c r="A54" s="7">
        <v>44949</v>
      </c>
      <c r="B54" s="8">
        <v>8797</v>
      </c>
      <c r="C54" s="9" t="s">
        <v>27</v>
      </c>
      <c r="D54" s="10">
        <v>44949</v>
      </c>
      <c r="E54" s="11" t="s">
        <v>11</v>
      </c>
      <c r="F54" s="12">
        <v>25842</v>
      </c>
      <c r="G54" s="13">
        <f t="shared" si="0"/>
        <v>6460.5</v>
      </c>
      <c r="H54" s="12">
        <f t="shared" si="1"/>
        <v>19381.5</v>
      </c>
    </row>
    <row r="55" spans="1:8" x14ac:dyDescent="0.3">
      <c r="A55" s="7">
        <v>44949</v>
      </c>
      <c r="B55" s="8">
        <v>8798</v>
      </c>
      <c r="C55" s="9" t="s">
        <v>27</v>
      </c>
      <c r="D55" s="10">
        <v>44949</v>
      </c>
      <c r="E55" s="11" t="s">
        <v>11</v>
      </c>
      <c r="F55" s="12">
        <v>25842</v>
      </c>
      <c r="G55" s="13">
        <f t="shared" si="0"/>
        <v>6460.5</v>
      </c>
      <c r="H55" s="12">
        <f t="shared" si="1"/>
        <v>19381.5</v>
      </c>
    </row>
    <row r="56" spans="1:8" x14ac:dyDescent="0.3">
      <c r="A56" s="7">
        <v>44949</v>
      </c>
      <c r="B56" s="8">
        <v>8799</v>
      </c>
      <c r="C56" s="9" t="s">
        <v>27</v>
      </c>
      <c r="D56" s="10">
        <v>44949</v>
      </c>
      <c r="E56" s="11" t="s">
        <v>11</v>
      </c>
      <c r="F56" s="12">
        <v>25842</v>
      </c>
      <c r="G56" s="13">
        <f t="shared" si="0"/>
        <v>6460.5</v>
      </c>
      <c r="H56" s="12">
        <f t="shared" si="1"/>
        <v>19381.5</v>
      </c>
    </row>
    <row r="57" spans="1:8" x14ac:dyDescent="0.3">
      <c r="A57" s="7">
        <v>44949</v>
      </c>
      <c r="B57" s="8">
        <v>8800</v>
      </c>
      <c r="C57" s="9" t="s">
        <v>27</v>
      </c>
      <c r="D57" s="10">
        <v>44949</v>
      </c>
      <c r="E57" s="11" t="s">
        <v>11</v>
      </c>
      <c r="F57" s="12">
        <v>25842</v>
      </c>
      <c r="G57" s="13">
        <f t="shared" si="0"/>
        <v>6460.5</v>
      </c>
      <c r="H57" s="12">
        <f t="shared" si="1"/>
        <v>19381.5</v>
      </c>
    </row>
    <row r="58" spans="1:8" x14ac:dyDescent="0.3">
      <c r="A58" s="7">
        <v>44949</v>
      </c>
      <c r="B58" s="8">
        <v>8801</v>
      </c>
      <c r="C58" s="9" t="s">
        <v>27</v>
      </c>
      <c r="D58" s="10">
        <v>44949</v>
      </c>
      <c r="E58" s="11" t="s">
        <v>11</v>
      </c>
      <c r="F58" s="12">
        <v>25842</v>
      </c>
      <c r="G58" s="13">
        <f t="shared" si="0"/>
        <v>6460.5</v>
      </c>
      <c r="H58" s="12">
        <f t="shared" si="1"/>
        <v>19381.5</v>
      </c>
    </row>
    <row r="59" spans="1:8" x14ac:dyDescent="0.3">
      <c r="A59" s="7">
        <v>44949</v>
      </c>
      <c r="B59" s="8">
        <v>8802</v>
      </c>
      <c r="C59" s="9" t="s">
        <v>28</v>
      </c>
      <c r="D59" s="10">
        <v>44949</v>
      </c>
      <c r="E59" s="11" t="s">
        <v>11</v>
      </c>
      <c r="F59" s="12">
        <v>28473.4</v>
      </c>
      <c r="G59" s="13">
        <f t="shared" si="0"/>
        <v>7118.35</v>
      </c>
      <c r="H59" s="12">
        <f t="shared" si="1"/>
        <v>21355.050000000003</v>
      </c>
    </row>
    <row r="60" spans="1:8" x14ac:dyDescent="0.3">
      <c r="A60" s="7">
        <v>44949</v>
      </c>
      <c r="B60" s="8">
        <v>8803</v>
      </c>
      <c r="C60" s="9" t="s">
        <v>29</v>
      </c>
      <c r="D60" s="10">
        <v>44949</v>
      </c>
      <c r="E60" s="11" t="s">
        <v>11</v>
      </c>
      <c r="F60" s="12">
        <v>83898</v>
      </c>
      <c r="G60" s="13">
        <f t="shared" si="0"/>
        <v>20974.5</v>
      </c>
      <c r="H60" s="12">
        <f t="shared" si="1"/>
        <v>62923.5</v>
      </c>
    </row>
    <row r="61" spans="1:8" x14ac:dyDescent="0.3">
      <c r="A61" s="7">
        <v>44949</v>
      </c>
      <c r="B61" s="8">
        <v>8804</v>
      </c>
      <c r="C61" s="9" t="s">
        <v>29</v>
      </c>
      <c r="D61" s="10">
        <v>44949</v>
      </c>
      <c r="E61" s="11" t="s">
        <v>11</v>
      </c>
      <c r="F61" s="12">
        <v>83898</v>
      </c>
      <c r="G61" s="13">
        <f t="shared" si="0"/>
        <v>20974.5</v>
      </c>
      <c r="H61" s="12">
        <f t="shared" si="1"/>
        <v>62923.5</v>
      </c>
    </row>
    <row r="62" spans="1:8" x14ac:dyDescent="0.3">
      <c r="A62" s="7">
        <v>44949</v>
      </c>
      <c r="B62" s="8">
        <v>8805</v>
      </c>
      <c r="C62" s="9" t="s">
        <v>30</v>
      </c>
      <c r="D62" s="10">
        <v>44949</v>
      </c>
      <c r="E62" s="11" t="s">
        <v>11</v>
      </c>
      <c r="F62" s="12">
        <v>81178.100000000006</v>
      </c>
      <c r="G62" s="13">
        <f t="shared" si="0"/>
        <v>20294.525000000001</v>
      </c>
      <c r="H62" s="12">
        <f t="shared" si="1"/>
        <v>60883.575000000004</v>
      </c>
    </row>
    <row r="63" spans="1:8" x14ac:dyDescent="0.3">
      <c r="A63" s="7">
        <v>44949</v>
      </c>
      <c r="B63" s="8">
        <v>8806</v>
      </c>
      <c r="C63" s="9" t="s">
        <v>31</v>
      </c>
      <c r="D63" s="10">
        <v>44949</v>
      </c>
      <c r="E63" s="11" t="s">
        <v>11</v>
      </c>
      <c r="F63" s="12">
        <v>8458.24</v>
      </c>
      <c r="G63" s="13">
        <f t="shared" si="0"/>
        <v>2114.56</v>
      </c>
      <c r="H63" s="12">
        <f t="shared" si="1"/>
        <v>6343.68</v>
      </c>
    </row>
    <row r="64" spans="1:8" x14ac:dyDescent="0.3">
      <c r="A64" s="7">
        <v>44949</v>
      </c>
      <c r="B64" s="8">
        <v>8807</v>
      </c>
      <c r="C64" s="9" t="s">
        <v>31</v>
      </c>
      <c r="D64" s="10">
        <v>44949</v>
      </c>
      <c r="E64" s="11" t="s">
        <v>11</v>
      </c>
      <c r="F64" s="12">
        <v>8458.24</v>
      </c>
      <c r="G64" s="13">
        <f t="shared" si="0"/>
        <v>2114.56</v>
      </c>
      <c r="H64" s="12">
        <f t="shared" si="1"/>
        <v>6343.68</v>
      </c>
    </row>
    <row r="65" spans="1:8" x14ac:dyDescent="0.3">
      <c r="A65" s="7">
        <v>44949</v>
      </c>
      <c r="B65" s="8">
        <v>8808</v>
      </c>
      <c r="C65" s="9" t="s">
        <v>31</v>
      </c>
      <c r="D65" s="10">
        <v>44949</v>
      </c>
      <c r="E65" s="11" t="s">
        <v>11</v>
      </c>
      <c r="F65" s="12">
        <v>8458.24</v>
      </c>
      <c r="G65" s="13">
        <f t="shared" si="0"/>
        <v>2114.56</v>
      </c>
      <c r="H65" s="12">
        <f t="shared" si="1"/>
        <v>6343.68</v>
      </c>
    </row>
    <row r="66" spans="1:8" x14ac:dyDescent="0.3">
      <c r="A66" s="7">
        <v>44949</v>
      </c>
      <c r="B66" s="8">
        <v>8809</v>
      </c>
      <c r="C66" s="9" t="s">
        <v>31</v>
      </c>
      <c r="D66" s="10">
        <v>44949</v>
      </c>
      <c r="E66" s="11" t="s">
        <v>11</v>
      </c>
      <c r="F66" s="12">
        <v>8458.24</v>
      </c>
      <c r="G66" s="13">
        <f t="shared" si="0"/>
        <v>2114.56</v>
      </c>
      <c r="H66" s="12">
        <f t="shared" si="1"/>
        <v>6343.68</v>
      </c>
    </row>
    <row r="67" spans="1:8" x14ac:dyDescent="0.3">
      <c r="A67" s="7">
        <v>44949</v>
      </c>
      <c r="B67" s="8">
        <v>8810</v>
      </c>
      <c r="C67" s="9" t="s">
        <v>32</v>
      </c>
      <c r="D67" s="10">
        <v>44949</v>
      </c>
      <c r="E67" s="11" t="s">
        <v>11</v>
      </c>
      <c r="F67" s="12">
        <v>20650</v>
      </c>
      <c r="G67" s="13">
        <f t="shared" si="0"/>
        <v>5162.5</v>
      </c>
      <c r="H67" s="12">
        <f t="shared" si="1"/>
        <v>15487.5</v>
      </c>
    </row>
    <row r="68" spans="1:8" x14ac:dyDescent="0.3">
      <c r="A68" s="7">
        <v>44949</v>
      </c>
      <c r="B68" s="8">
        <v>8811</v>
      </c>
      <c r="C68" s="9" t="s">
        <v>33</v>
      </c>
      <c r="D68" s="10">
        <v>44949</v>
      </c>
      <c r="E68" s="11" t="s">
        <v>11</v>
      </c>
      <c r="F68" s="12">
        <v>14278</v>
      </c>
      <c r="G68" s="13">
        <f t="shared" si="0"/>
        <v>3569.5</v>
      </c>
      <c r="H68" s="12">
        <f t="shared" si="1"/>
        <v>10708.5</v>
      </c>
    </row>
    <row r="69" spans="1:8" x14ac:dyDescent="0.3">
      <c r="A69" s="15">
        <v>44953</v>
      </c>
      <c r="B69" s="8">
        <v>8812</v>
      </c>
      <c r="C69" s="9" t="s">
        <v>34</v>
      </c>
      <c r="D69" s="15">
        <v>44953</v>
      </c>
      <c r="E69" s="11" t="s">
        <v>11</v>
      </c>
      <c r="F69" s="12">
        <v>8835.84</v>
      </c>
      <c r="G69" s="13">
        <f t="shared" si="0"/>
        <v>2208.96</v>
      </c>
      <c r="H69" s="12">
        <f t="shared" si="1"/>
        <v>6626.88</v>
      </c>
    </row>
    <row r="70" spans="1:8" x14ac:dyDescent="0.3">
      <c r="A70" s="15">
        <v>44953</v>
      </c>
      <c r="B70" s="8">
        <v>8813</v>
      </c>
      <c r="C70" s="9" t="s">
        <v>34</v>
      </c>
      <c r="D70" s="15">
        <v>44953</v>
      </c>
      <c r="E70" s="11" t="s">
        <v>11</v>
      </c>
      <c r="F70" s="12">
        <v>8835.84</v>
      </c>
      <c r="G70" s="13">
        <f t="shared" si="0"/>
        <v>2208.96</v>
      </c>
      <c r="H70" s="12">
        <f t="shared" si="1"/>
        <v>6626.88</v>
      </c>
    </row>
    <row r="71" spans="1:8" x14ac:dyDescent="0.3">
      <c r="A71" s="15">
        <v>44953</v>
      </c>
      <c r="B71" s="8">
        <v>8814</v>
      </c>
      <c r="C71" s="9" t="s">
        <v>34</v>
      </c>
      <c r="D71" s="15">
        <v>44953</v>
      </c>
      <c r="E71" s="11" t="s">
        <v>11</v>
      </c>
      <c r="F71" s="12">
        <v>8835.84</v>
      </c>
      <c r="G71" s="13">
        <f t="shared" si="0"/>
        <v>2208.96</v>
      </c>
      <c r="H71" s="12">
        <f t="shared" si="1"/>
        <v>6626.88</v>
      </c>
    </row>
    <row r="72" spans="1:8" x14ac:dyDescent="0.3">
      <c r="A72" s="15">
        <v>44953</v>
      </c>
      <c r="B72" s="8">
        <v>8815</v>
      </c>
      <c r="C72" s="9" t="s">
        <v>34</v>
      </c>
      <c r="D72" s="15">
        <v>44953</v>
      </c>
      <c r="E72" s="11" t="s">
        <v>11</v>
      </c>
      <c r="F72" s="12">
        <v>8835.84</v>
      </c>
      <c r="G72" s="13">
        <f t="shared" si="0"/>
        <v>2208.96</v>
      </c>
      <c r="H72" s="12">
        <f t="shared" si="1"/>
        <v>6626.88</v>
      </c>
    </row>
    <row r="73" spans="1:8" x14ac:dyDescent="0.3">
      <c r="A73" s="15">
        <v>44953</v>
      </c>
      <c r="B73" s="8">
        <v>8816</v>
      </c>
      <c r="C73" s="9" t="s">
        <v>34</v>
      </c>
      <c r="D73" s="15">
        <v>44953</v>
      </c>
      <c r="E73" s="11" t="s">
        <v>11</v>
      </c>
      <c r="F73" s="12">
        <v>8835.84</v>
      </c>
      <c r="G73" s="13">
        <f t="shared" si="0"/>
        <v>2208.96</v>
      </c>
      <c r="H73" s="12">
        <f t="shared" si="1"/>
        <v>6626.88</v>
      </c>
    </row>
    <row r="74" spans="1:8" x14ac:dyDescent="0.3">
      <c r="A74" s="15">
        <v>44953</v>
      </c>
      <c r="B74" s="8">
        <v>8817</v>
      </c>
      <c r="C74" s="9" t="s">
        <v>34</v>
      </c>
      <c r="D74" s="15">
        <v>44953</v>
      </c>
      <c r="E74" s="11" t="s">
        <v>11</v>
      </c>
      <c r="F74" s="12">
        <v>8835.84</v>
      </c>
      <c r="G74" s="13">
        <f t="shared" si="0"/>
        <v>2208.96</v>
      </c>
      <c r="H74" s="12">
        <f t="shared" si="1"/>
        <v>6626.88</v>
      </c>
    </row>
    <row r="75" spans="1:8" x14ac:dyDescent="0.3">
      <c r="A75" s="15">
        <v>44953</v>
      </c>
      <c r="B75" s="8">
        <v>8818</v>
      </c>
      <c r="C75" s="9" t="s">
        <v>34</v>
      </c>
      <c r="D75" s="15">
        <v>44953</v>
      </c>
      <c r="E75" s="11" t="s">
        <v>11</v>
      </c>
      <c r="F75" s="12">
        <v>8835.84</v>
      </c>
      <c r="G75" s="13">
        <f t="shared" ref="G75:G106" si="2">F75*0.25</f>
        <v>2208.96</v>
      </c>
      <c r="H75" s="12">
        <f t="shared" ref="H75:H106" si="3">F75-G75</f>
        <v>6626.88</v>
      </c>
    </row>
    <row r="76" spans="1:8" x14ac:dyDescent="0.3">
      <c r="A76" s="15">
        <v>44953</v>
      </c>
      <c r="B76" s="8">
        <v>8819</v>
      </c>
      <c r="C76" s="9" t="s">
        <v>34</v>
      </c>
      <c r="D76" s="15">
        <v>44953</v>
      </c>
      <c r="E76" s="11" t="s">
        <v>11</v>
      </c>
      <c r="F76" s="12">
        <v>8835.84</v>
      </c>
      <c r="G76" s="13">
        <f t="shared" si="2"/>
        <v>2208.96</v>
      </c>
      <c r="H76" s="12">
        <f t="shared" si="3"/>
        <v>6626.88</v>
      </c>
    </row>
    <row r="77" spans="1:8" x14ac:dyDescent="0.3">
      <c r="A77" s="15">
        <v>44953</v>
      </c>
      <c r="B77" s="8">
        <v>8820</v>
      </c>
      <c r="C77" s="9" t="s">
        <v>34</v>
      </c>
      <c r="D77" s="15">
        <v>44953</v>
      </c>
      <c r="E77" s="11" t="s">
        <v>11</v>
      </c>
      <c r="F77" s="12">
        <v>8835.84</v>
      </c>
      <c r="G77" s="13">
        <f t="shared" si="2"/>
        <v>2208.96</v>
      </c>
      <c r="H77" s="12">
        <f t="shared" si="3"/>
        <v>6626.88</v>
      </c>
    </row>
    <row r="78" spans="1:8" x14ac:dyDescent="0.3">
      <c r="A78" s="15">
        <v>44953</v>
      </c>
      <c r="B78" s="8">
        <v>8821</v>
      </c>
      <c r="C78" s="9" t="s">
        <v>34</v>
      </c>
      <c r="D78" s="15">
        <v>44953</v>
      </c>
      <c r="E78" s="11" t="s">
        <v>11</v>
      </c>
      <c r="F78" s="12">
        <v>8835.84</v>
      </c>
      <c r="G78" s="13">
        <f t="shared" si="2"/>
        <v>2208.96</v>
      </c>
      <c r="H78" s="12">
        <f t="shared" si="3"/>
        <v>6626.88</v>
      </c>
    </row>
    <row r="79" spans="1:8" x14ac:dyDescent="0.3">
      <c r="A79" s="15">
        <v>44953</v>
      </c>
      <c r="B79" s="8">
        <v>8822</v>
      </c>
      <c r="C79" s="9" t="s">
        <v>35</v>
      </c>
      <c r="D79" s="15">
        <v>44953</v>
      </c>
      <c r="E79" s="11" t="s">
        <v>23</v>
      </c>
      <c r="F79" s="12">
        <v>3976.6</v>
      </c>
      <c r="G79" s="13">
        <f t="shared" si="2"/>
        <v>994.15</v>
      </c>
      <c r="H79" s="12">
        <f t="shared" si="3"/>
        <v>2982.45</v>
      </c>
    </row>
    <row r="80" spans="1:8" x14ac:dyDescent="0.3">
      <c r="A80" s="15">
        <v>44953</v>
      </c>
      <c r="B80" s="8">
        <v>8823</v>
      </c>
      <c r="C80" s="9" t="s">
        <v>36</v>
      </c>
      <c r="D80" s="15">
        <v>44953</v>
      </c>
      <c r="E80" s="11" t="s">
        <v>23</v>
      </c>
      <c r="F80" s="12">
        <v>25609.02</v>
      </c>
      <c r="G80" s="13">
        <f t="shared" si="2"/>
        <v>6402.2550000000001</v>
      </c>
      <c r="H80" s="12">
        <f t="shared" si="3"/>
        <v>19206.764999999999</v>
      </c>
    </row>
    <row r="81" spans="1:8" x14ac:dyDescent="0.3">
      <c r="A81" s="15">
        <v>44953</v>
      </c>
      <c r="B81" s="8">
        <v>8824</v>
      </c>
      <c r="C81" s="9" t="s">
        <v>36</v>
      </c>
      <c r="D81" s="15">
        <v>44953</v>
      </c>
      <c r="E81" s="11" t="s">
        <v>23</v>
      </c>
      <c r="F81" s="12">
        <v>25609</v>
      </c>
      <c r="G81" s="13">
        <f t="shared" si="2"/>
        <v>6402.25</v>
      </c>
      <c r="H81" s="12">
        <f t="shared" si="3"/>
        <v>19206.75</v>
      </c>
    </row>
    <row r="82" spans="1:8" x14ac:dyDescent="0.3">
      <c r="A82" s="15">
        <v>44953</v>
      </c>
      <c r="B82" s="8">
        <v>8825</v>
      </c>
      <c r="C82" s="9" t="s">
        <v>37</v>
      </c>
      <c r="D82" s="15">
        <v>44953</v>
      </c>
      <c r="E82" s="11" t="s">
        <v>23</v>
      </c>
      <c r="F82" s="12">
        <v>4710.5600000000004</v>
      </c>
      <c r="G82" s="13">
        <f t="shared" si="2"/>
        <v>1177.6400000000001</v>
      </c>
      <c r="H82" s="12">
        <f t="shared" si="3"/>
        <v>3532.92</v>
      </c>
    </row>
    <row r="83" spans="1:8" x14ac:dyDescent="0.3">
      <c r="A83" s="15">
        <v>44953</v>
      </c>
      <c r="B83" s="8">
        <v>8826</v>
      </c>
      <c r="C83" s="9" t="s">
        <v>37</v>
      </c>
      <c r="D83" s="15">
        <v>44953</v>
      </c>
      <c r="E83" s="11" t="s">
        <v>23</v>
      </c>
      <c r="F83" s="12">
        <v>4710.5600000000004</v>
      </c>
      <c r="G83" s="13">
        <f t="shared" si="2"/>
        <v>1177.6400000000001</v>
      </c>
      <c r="H83" s="12">
        <f t="shared" si="3"/>
        <v>3532.92</v>
      </c>
    </row>
    <row r="84" spans="1:8" x14ac:dyDescent="0.3">
      <c r="A84" s="15">
        <v>44953</v>
      </c>
      <c r="B84" s="8">
        <v>8827</v>
      </c>
      <c r="C84" s="9" t="s">
        <v>37</v>
      </c>
      <c r="D84" s="15">
        <v>44953</v>
      </c>
      <c r="E84" s="11" t="s">
        <v>23</v>
      </c>
      <c r="F84" s="12">
        <v>4710.5600000000004</v>
      </c>
      <c r="G84" s="13">
        <f t="shared" si="2"/>
        <v>1177.6400000000001</v>
      </c>
      <c r="H84" s="12">
        <f t="shared" si="3"/>
        <v>3532.92</v>
      </c>
    </row>
    <row r="85" spans="1:8" x14ac:dyDescent="0.3">
      <c r="A85" s="15">
        <v>44953</v>
      </c>
      <c r="B85" s="8">
        <v>8828</v>
      </c>
      <c r="C85" s="9" t="s">
        <v>37</v>
      </c>
      <c r="D85" s="15">
        <v>44953</v>
      </c>
      <c r="E85" s="11" t="s">
        <v>23</v>
      </c>
      <c r="F85" s="12">
        <v>4710.5600000000004</v>
      </c>
      <c r="G85" s="13">
        <f t="shared" si="2"/>
        <v>1177.6400000000001</v>
      </c>
      <c r="H85" s="12">
        <f t="shared" si="3"/>
        <v>3532.92</v>
      </c>
    </row>
    <row r="86" spans="1:8" x14ac:dyDescent="0.3">
      <c r="A86" s="15">
        <v>44953</v>
      </c>
      <c r="B86" s="8">
        <v>8829</v>
      </c>
      <c r="C86" s="9" t="s">
        <v>38</v>
      </c>
      <c r="D86" s="15">
        <v>44953</v>
      </c>
      <c r="E86" s="11" t="s">
        <v>23</v>
      </c>
      <c r="F86" s="12">
        <v>4710.5600000000004</v>
      </c>
      <c r="G86" s="13">
        <f t="shared" si="2"/>
        <v>1177.6400000000001</v>
      </c>
      <c r="H86" s="12">
        <f t="shared" si="3"/>
        <v>3532.92</v>
      </c>
    </row>
    <row r="87" spans="1:8" x14ac:dyDescent="0.3">
      <c r="A87" s="15">
        <v>44953</v>
      </c>
      <c r="B87" s="8">
        <v>8830</v>
      </c>
      <c r="C87" s="9" t="s">
        <v>39</v>
      </c>
      <c r="D87" s="15">
        <v>44953</v>
      </c>
      <c r="E87" s="11" t="s">
        <v>23</v>
      </c>
      <c r="F87" s="12">
        <v>4521.76</v>
      </c>
      <c r="G87" s="13">
        <f t="shared" si="2"/>
        <v>1130.44</v>
      </c>
      <c r="H87" s="12">
        <f t="shared" si="3"/>
        <v>3391.32</v>
      </c>
    </row>
    <row r="88" spans="1:8" x14ac:dyDescent="0.3">
      <c r="A88" s="15">
        <v>44953</v>
      </c>
      <c r="B88" s="8">
        <v>8831</v>
      </c>
      <c r="C88" s="9" t="s">
        <v>40</v>
      </c>
      <c r="D88" s="15">
        <v>44953</v>
      </c>
      <c r="E88" s="11" t="s">
        <v>23</v>
      </c>
      <c r="F88" s="12">
        <v>8900.2199999999993</v>
      </c>
      <c r="G88" s="13">
        <f t="shared" si="2"/>
        <v>2225.0549999999998</v>
      </c>
      <c r="H88" s="12">
        <f t="shared" si="3"/>
        <v>6675.1649999999991</v>
      </c>
    </row>
    <row r="89" spans="1:8" x14ac:dyDescent="0.3">
      <c r="A89" s="15">
        <v>44953</v>
      </c>
      <c r="B89" s="8">
        <v>8832</v>
      </c>
      <c r="C89" s="9" t="s">
        <v>41</v>
      </c>
      <c r="D89" s="15">
        <v>44953</v>
      </c>
      <c r="E89" s="11" t="s">
        <v>11</v>
      </c>
      <c r="F89" s="12">
        <v>28340.06</v>
      </c>
      <c r="G89" s="13">
        <f t="shared" si="2"/>
        <v>7085.0150000000003</v>
      </c>
      <c r="H89" s="12">
        <f t="shared" si="3"/>
        <v>21255.045000000002</v>
      </c>
    </row>
    <row r="90" spans="1:8" x14ac:dyDescent="0.3">
      <c r="A90" s="15">
        <v>44953</v>
      </c>
      <c r="B90" s="8">
        <v>8833</v>
      </c>
      <c r="C90" s="9" t="s">
        <v>42</v>
      </c>
      <c r="D90" s="15">
        <v>44953</v>
      </c>
      <c r="E90" s="11" t="s">
        <v>11</v>
      </c>
      <c r="F90" s="12">
        <v>7389.35</v>
      </c>
      <c r="G90" s="13">
        <f t="shared" si="2"/>
        <v>1847.3375000000001</v>
      </c>
      <c r="H90" s="12">
        <f t="shared" si="3"/>
        <v>5542.0125000000007</v>
      </c>
    </row>
    <row r="91" spans="1:8" x14ac:dyDescent="0.3">
      <c r="A91" s="15">
        <v>44953</v>
      </c>
      <c r="B91" s="8">
        <v>8834</v>
      </c>
      <c r="C91" s="9" t="s">
        <v>43</v>
      </c>
      <c r="D91" s="15">
        <v>44953</v>
      </c>
      <c r="E91" s="11" t="s">
        <v>11</v>
      </c>
      <c r="F91" s="12">
        <v>9910.23</v>
      </c>
      <c r="G91" s="13">
        <f t="shared" si="2"/>
        <v>2477.5574999999999</v>
      </c>
      <c r="H91" s="12">
        <f t="shared" si="3"/>
        <v>7432.6724999999997</v>
      </c>
    </row>
    <row r="92" spans="1:8" x14ac:dyDescent="0.3">
      <c r="A92" s="15">
        <v>44953</v>
      </c>
      <c r="B92" s="8">
        <v>8835</v>
      </c>
      <c r="C92" s="9" t="s">
        <v>44</v>
      </c>
      <c r="D92" s="15">
        <v>44953</v>
      </c>
      <c r="E92" s="11" t="s">
        <v>11</v>
      </c>
      <c r="F92" s="12">
        <v>9879.08</v>
      </c>
      <c r="G92" s="13">
        <f t="shared" si="2"/>
        <v>2469.77</v>
      </c>
      <c r="H92" s="12">
        <f t="shared" si="3"/>
        <v>7409.3099999999995</v>
      </c>
    </row>
    <row r="93" spans="1:8" x14ac:dyDescent="0.3">
      <c r="A93" s="15">
        <v>44953</v>
      </c>
      <c r="B93" s="8">
        <v>8836</v>
      </c>
      <c r="C93" s="9" t="s">
        <v>44</v>
      </c>
      <c r="D93" s="15">
        <v>44953</v>
      </c>
      <c r="E93" s="11" t="s">
        <v>11</v>
      </c>
      <c r="F93" s="12">
        <v>9879.08</v>
      </c>
      <c r="G93" s="13">
        <f t="shared" si="2"/>
        <v>2469.77</v>
      </c>
      <c r="H93" s="12">
        <f t="shared" si="3"/>
        <v>7409.3099999999995</v>
      </c>
    </row>
    <row r="94" spans="1:8" x14ac:dyDescent="0.3">
      <c r="A94" s="15">
        <v>44953</v>
      </c>
      <c r="B94" s="8">
        <v>8837</v>
      </c>
      <c r="C94" s="9" t="s">
        <v>45</v>
      </c>
      <c r="D94" s="15">
        <v>44953</v>
      </c>
      <c r="E94" s="11" t="s">
        <v>11</v>
      </c>
      <c r="F94" s="12">
        <v>6376.43</v>
      </c>
      <c r="G94" s="13">
        <f t="shared" si="2"/>
        <v>1594.1075000000001</v>
      </c>
      <c r="H94" s="12">
        <f t="shared" si="3"/>
        <v>4782.3225000000002</v>
      </c>
    </row>
    <row r="95" spans="1:8" x14ac:dyDescent="0.3">
      <c r="A95" s="15">
        <v>44954</v>
      </c>
      <c r="B95" s="8">
        <v>8838</v>
      </c>
      <c r="C95" s="9" t="s">
        <v>46</v>
      </c>
      <c r="D95" s="15">
        <v>44954</v>
      </c>
      <c r="E95" s="11" t="s">
        <v>19</v>
      </c>
      <c r="F95" s="12">
        <v>395747.22</v>
      </c>
      <c r="G95" s="13">
        <f t="shared" si="2"/>
        <v>98936.804999999993</v>
      </c>
      <c r="H95" s="12">
        <f t="shared" si="3"/>
        <v>296810.41499999998</v>
      </c>
    </row>
    <row r="96" spans="1:8" x14ac:dyDescent="0.3">
      <c r="A96" s="15">
        <v>44954</v>
      </c>
      <c r="B96" s="8">
        <v>8839</v>
      </c>
      <c r="C96" s="9" t="s">
        <v>47</v>
      </c>
      <c r="D96" s="15">
        <v>44954</v>
      </c>
      <c r="E96" s="11" t="s">
        <v>48</v>
      </c>
      <c r="F96" s="12">
        <v>70800</v>
      </c>
      <c r="G96" s="13">
        <f t="shared" si="2"/>
        <v>17700</v>
      </c>
      <c r="H96" s="12">
        <f t="shared" si="3"/>
        <v>53100</v>
      </c>
    </row>
    <row r="97" spans="1:8" x14ac:dyDescent="0.3">
      <c r="A97" s="15">
        <v>44954</v>
      </c>
      <c r="B97" s="8">
        <v>8840</v>
      </c>
      <c r="C97" s="9" t="s">
        <v>47</v>
      </c>
      <c r="D97" s="15">
        <v>44954</v>
      </c>
      <c r="E97" s="11" t="s">
        <v>48</v>
      </c>
      <c r="F97" s="12">
        <v>70800</v>
      </c>
      <c r="G97" s="13">
        <f t="shared" si="2"/>
        <v>17700</v>
      </c>
      <c r="H97" s="12">
        <f t="shared" si="3"/>
        <v>53100</v>
      </c>
    </row>
    <row r="98" spans="1:8" x14ac:dyDescent="0.3">
      <c r="A98" s="15">
        <v>44954</v>
      </c>
      <c r="B98" s="8">
        <v>8841</v>
      </c>
      <c r="C98" s="9" t="s">
        <v>49</v>
      </c>
      <c r="D98" s="15">
        <v>44954</v>
      </c>
      <c r="E98" s="11" t="s">
        <v>48</v>
      </c>
      <c r="F98" s="12">
        <v>2832</v>
      </c>
      <c r="G98" s="13">
        <f t="shared" si="2"/>
        <v>708</v>
      </c>
      <c r="H98" s="12">
        <f t="shared" si="3"/>
        <v>2124</v>
      </c>
    </row>
    <row r="99" spans="1:8" x14ac:dyDescent="0.3">
      <c r="A99" s="15">
        <v>44954</v>
      </c>
      <c r="B99" s="8">
        <v>8842</v>
      </c>
      <c r="C99" s="9" t="s">
        <v>50</v>
      </c>
      <c r="D99" s="15">
        <v>44954</v>
      </c>
      <c r="E99" s="11" t="s">
        <v>48</v>
      </c>
      <c r="F99" s="12">
        <v>23010</v>
      </c>
      <c r="G99" s="13">
        <f t="shared" si="2"/>
        <v>5752.5</v>
      </c>
      <c r="H99" s="12">
        <f t="shared" si="3"/>
        <v>17257.5</v>
      </c>
    </row>
    <row r="100" spans="1:8" x14ac:dyDescent="0.3">
      <c r="A100" s="15">
        <v>44954</v>
      </c>
      <c r="B100" s="8">
        <v>8843</v>
      </c>
      <c r="C100" s="9" t="s">
        <v>51</v>
      </c>
      <c r="D100" s="15">
        <v>44954</v>
      </c>
      <c r="E100" s="11" t="s">
        <v>48</v>
      </c>
      <c r="F100" s="12">
        <v>17700</v>
      </c>
      <c r="G100" s="13">
        <f t="shared" si="2"/>
        <v>4425</v>
      </c>
      <c r="H100" s="12">
        <f t="shared" si="3"/>
        <v>13275</v>
      </c>
    </row>
    <row r="101" spans="1:8" x14ac:dyDescent="0.3">
      <c r="A101" s="15">
        <v>44954</v>
      </c>
      <c r="B101" s="8">
        <v>8844</v>
      </c>
      <c r="C101" s="9" t="s">
        <v>52</v>
      </c>
      <c r="D101" s="15">
        <v>44954</v>
      </c>
      <c r="E101" s="11" t="s">
        <v>48</v>
      </c>
      <c r="F101" s="12">
        <v>23305</v>
      </c>
      <c r="G101" s="13">
        <f t="shared" si="2"/>
        <v>5826.25</v>
      </c>
      <c r="H101" s="12">
        <f t="shared" si="3"/>
        <v>17478.75</v>
      </c>
    </row>
    <row r="102" spans="1:8" x14ac:dyDescent="0.3">
      <c r="A102" s="15">
        <v>44954</v>
      </c>
      <c r="B102" s="8">
        <v>8845</v>
      </c>
      <c r="C102" s="9" t="s">
        <v>53</v>
      </c>
      <c r="D102" s="15">
        <v>44954</v>
      </c>
      <c r="E102" s="11" t="s">
        <v>48</v>
      </c>
      <c r="F102" s="12">
        <v>12213</v>
      </c>
      <c r="G102" s="13">
        <f t="shared" si="2"/>
        <v>3053.25</v>
      </c>
      <c r="H102" s="12">
        <f t="shared" si="3"/>
        <v>9159.75</v>
      </c>
    </row>
    <row r="103" spans="1:8" x14ac:dyDescent="0.3">
      <c r="A103" s="15">
        <v>44954</v>
      </c>
      <c r="B103" s="8">
        <v>8846</v>
      </c>
      <c r="C103" s="9" t="s">
        <v>54</v>
      </c>
      <c r="D103" s="15">
        <v>44954</v>
      </c>
      <c r="E103" s="11" t="s">
        <v>48</v>
      </c>
      <c r="F103" s="12">
        <v>88500</v>
      </c>
      <c r="G103" s="13">
        <f t="shared" si="2"/>
        <v>22125</v>
      </c>
      <c r="H103" s="12">
        <f t="shared" si="3"/>
        <v>66375</v>
      </c>
    </row>
    <row r="104" spans="1:8" x14ac:dyDescent="0.3">
      <c r="A104" s="15">
        <v>44957</v>
      </c>
      <c r="B104" s="8">
        <v>8847</v>
      </c>
      <c r="C104" s="9" t="s">
        <v>55</v>
      </c>
      <c r="D104" s="15">
        <v>44957</v>
      </c>
      <c r="E104" s="11" t="s">
        <v>21</v>
      </c>
      <c r="F104" s="12">
        <v>133560</v>
      </c>
      <c r="G104" s="13">
        <f t="shared" si="2"/>
        <v>33390</v>
      </c>
      <c r="H104" s="12">
        <f t="shared" si="3"/>
        <v>100170</v>
      </c>
    </row>
    <row r="105" spans="1:8" x14ac:dyDescent="0.3">
      <c r="A105" s="15">
        <v>44957</v>
      </c>
      <c r="B105" s="8">
        <v>8848</v>
      </c>
      <c r="C105" s="9" t="s">
        <v>56</v>
      </c>
      <c r="D105" s="15">
        <v>44957</v>
      </c>
      <c r="E105" s="11" t="s">
        <v>11</v>
      </c>
      <c r="F105" s="12">
        <v>84960</v>
      </c>
      <c r="G105" s="13">
        <f t="shared" si="2"/>
        <v>21240</v>
      </c>
      <c r="H105" s="12">
        <f t="shared" si="3"/>
        <v>63720</v>
      </c>
    </row>
    <row r="106" spans="1:8" x14ac:dyDescent="0.3">
      <c r="A106" s="15">
        <v>44957</v>
      </c>
      <c r="B106" s="11">
        <v>8850</v>
      </c>
      <c r="C106" s="9" t="s">
        <v>57</v>
      </c>
      <c r="D106" s="15">
        <v>44957</v>
      </c>
      <c r="E106" s="11" t="s">
        <v>11</v>
      </c>
      <c r="F106" s="12">
        <v>99297</v>
      </c>
      <c r="G106" s="13">
        <f t="shared" si="2"/>
        <v>24824.25</v>
      </c>
      <c r="H106" s="12">
        <f t="shared" si="3"/>
        <v>74472.75</v>
      </c>
    </row>
    <row r="107" spans="1:8" x14ac:dyDescent="0.3">
      <c r="A107" s="15"/>
      <c r="B107" s="11"/>
      <c r="C107" s="9"/>
      <c r="D107" s="15"/>
      <c r="E107" s="11" t="s">
        <v>58</v>
      </c>
      <c r="F107" s="12">
        <f>SUM(F3:F106)</f>
        <v>3534070.58</v>
      </c>
      <c r="G107" s="16">
        <f>SUM(G3:G106)</f>
        <v>883517.64500000002</v>
      </c>
      <c r="H107" s="17">
        <f>F107-G107</f>
        <v>2650552.9350000001</v>
      </c>
    </row>
    <row r="108" spans="1:8" x14ac:dyDescent="0.3">
      <c r="A108" s="15"/>
      <c r="B108" s="11"/>
      <c r="C108" s="9"/>
      <c r="D108" s="15"/>
      <c r="E108" s="11"/>
      <c r="F108" s="12"/>
      <c r="G108" s="18"/>
      <c r="H108" s="17"/>
    </row>
    <row r="109" spans="1:8" x14ac:dyDescent="0.3">
      <c r="A109" s="1"/>
      <c r="B109" s="1"/>
      <c r="D109" s="1"/>
      <c r="E109" s="1"/>
      <c r="F109" s="12"/>
      <c r="G109" s="18"/>
      <c r="H109" s="17"/>
    </row>
    <row r="110" spans="1:8" x14ac:dyDescent="0.3">
      <c r="A110" s="1"/>
      <c r="B110" s="1"/>
      <c r="D110" s="1"/>
      <c r="E110" s="1"/>
      <c r="F110" s="12"/>
      <c r="G110" s="18"/>
      <c r="H110" s="17"/>
    </row>
    <row r="111" spans="1:8" ht="18" x14ac:dyDescent="0.35">
      <c r="A111" s="53" t="s">
        <v>59</v>
      </c>
      <c r="B111" s="54"/>
      <c r="C111" s="54"/>
      <c r="D111" s="54"/>
      <c r="E111" s="54"/>
      <c r="F111" s="54"/>
      <c r="G111" s="54"/>
      <c r="H111" s="55"/>
    </row>
    <row r="112" spans="1:8" x14ac:dyDescent="0.3">
      <c r="A112" s="4" t="s">
        <v>3</v>
      </c>
      <c r="B112" s="4" t="s">
        <v>4</v>
      </c>
      <c r="C112" s="4" t="s">
        <v>5</v>
      </c>
      <c r="D112" s="4" t="s">
        <v>6</v>
      </c>
      <c r="E112" s="4" t="s">
        <v>7</v>
      </c>
      <c r="F112" s="5" t="s">
        <v>8</v>
      </c>
      <c r="G112" s="5" t="s">
        <v>9</v>
      </c>
      <c r="H112" s="6">
        <f ca="1">+C163+#REF!+A112:H112</f>
        <v>0</v>
      </c>
    </row>
    <row r="113" spans="1:8" x14ac:dyDescent="0.3">
      <c r="A113" s="15">
        <v>44958</v>
      </c>
      <c r="B113" s="1">
        <v>8851</v>
      </c>
      <c r="C113" t="s">
        <v>60</v>
      </c>
      <c r="D113" s="15">
        <v>44958</v>
      </c>
      <c r="E113" s="1" t="s">
        <v>11</v>
      </c>
      <c r="F113" s="12">
        <v>26011.919999999998</v>
      </c>
      <c r="G113" s="18">
        <f>F113*0.025</f>
        <v>650.298</v>
      </c>
      <c r="H113" s="17">
        <f>F113-G113</f>
        <v>25361.621999999999</v>
      </c>
    </row>
    <row r="114" spans="1:8" x14ac:dyDescent="0.3">
      <c r="A114" s="15">
        <v>44958</v>
      </c>
      <c r="B114" s="1">
        <v>8852</v>
      </c>
      <c r="C114" t="s">
        <v>61</v>
      </c>
      <c r="D114" s="15">
        <v>44958</v>
      </c>
      <c r="E114" s="1" t="s">
        <v>11</v>
      </c>
      <c r="F114" s="12">
        <v>41382.6</v>
      </c>
      <c r="G114" s="18">
        <f t="shared" ref="G114:G168" si="4">F114*0.025</f>
        <v>1034.5650000000001</v>
      </c>
      <c r="H114" s="17">
        <f t="shared" ref="H114:H169" si="5">F114-G114</f>
        <v>40348.034999999996</v>
      </c>
    </row>
    <row r="115" spans="1:8" x14ac:dyDescent="0.3">
      <c r="A115" s="15">
        <v>44959</v>
      </c>
      <c r="B115" s="1">
        <v>8853</v>
      </c>
      <c r="C115" t="s">
        <v>62</v>
      </c>
      <c r="D115" s="15">
        <v>44959</v>
      </c>
      <c r="E115" s="1" t="s">
        <v>19</v>
      </c>
      <c r="F115" s="12">
        <v>4998008</v>
      </c>
      <c r="G115" s="18">
        <f t="shared" si="4"/>
        <v>124950.20000000001</v>
      </c>
      <c r="H115" s="17">
        <f t="shared" si="5"/>
        <v>4873057.8</v>
      </c>
    </row>
    <row r="116" spans="1:8" x14ac:dyDescent="0.3">
      <c r="A116" s="15">
        <v>44965</v>
      </c>
      <c r="B116" s="1">
        <v>8854</v>
      </c>
      <c r="C116" t="s">
        <v>63</v>
      </c>
      <c r="D116" s="15">
        <v>44965</v>
      </c>
      <c r="E116" s="1" t="s">
        <v>64</v>
      </c>
      <c r="F116" s="12">
        <v>131351.70000000001</v>
      </c>
      <c r="G116" s="18">
        <f t="shared" si="4"/>
        <v>3283.7925000000005</v>
      </c>
      <c r="H116" s="17">
        <f t="shared" si="5"/>
        <v>128067.90750000002</v>
      </c>
    </row>
    <row r="117" spans="1:8" x14ac:dyDescent="0.3">
      <c r="A117" s="15">
        <v>44965</v>
      </c>
      <c r="B117" s="1">
        <v>8855</v>
      </c>
      <c r="C117" t="s">
        <v>63</v>
      </c>
      <c r="D117" s="15">
        <v>44965</v>
      </c>
      <c r="E117" s="1" t="s">
        <v>64</v>
      </c>
      <c r="F117" s="12">
        <v>131351.70000000001</v>
      </c>
      <c r="G117" s="18">
        <f t="shared" si="4"/>
        <v>3283.7925000000005</v>
      </c>
      <c r="H117" s="17">
        <f t="shared" si="5"/>
        <v>128067.90750000002</v>
      </c>
    </row>
    <row r="118" spans="1:8" x14ac:dyDescent="0.3">
      <c r="A118" s="15">
        <v>44965</v>
      </c>
      <c r="B118" s="1">
        <v>8856</v>
      </c>
      <c r="C118" t="s">
        <v>63</v>
      </c>
      <c r="D118" s="15">
        <v>44965</v>
      </c>
      <c r="E118" s="1" t="s">
        <v>64</v>
      </c>
      <c r="F118" s="12">
        <v>131351.70000000001</v>
      </c>
      <c r="G118" s="18">
        <f t="shared" si="4"/>
        <v>3283.7925000000005</v>
      </c>
      <c r="H118" s="17">
        <f t="shared" si="5"/>
        <v>128067.90750000002</v>
      </c>
    </row>
    <row r="119" spans="1:8" x14ac:dyDescent="0.3">
      <c r="A119" s="15">
        <v>44965</v>
      </c>
      <c r="B119" s="1">
        <v>8857</v>
      </c>
      <c r="C119" t="s">
        <v>65</v>
      </c>
      <c r="D119" s="15">
        <v>44965</v>
      </c>
      <c r="E119" s="11" t="s">
        <v>21</v>
      </c>
      <c r="F119" s="12">
        <v>11564</v>
      </c>
      <c r="G119" s="18">
        <f t="shared" si="4"/>
        <v>289.10000000000002</v>
      </c>
      <c r="H119" s="17">
        <f t="shared" si="5"/>
        <v>11274.9</v>
      </c>
    </row>
    <row r="120" spans="1:8" x14ac:dyDescent="0.3">
      <c r="A120" s="15">
        <v>44965</v>
      </c>
      <c r="B120" s="1">
        <v>8858</v>
      </c>
      <c r="C120" t="s">
        <v>65</v>
      </c>
      <c r="D120" s="15">
        <v>44965</v>
      </c>
      <c r="E120" s="11" t="s">
        <v>21</v>
      </c>
      <c r="F120" s="12">
        <v>11564</v>
      </c>
      <c r="G120" s="18">
        <f t="shared" si="4"/>
        <v>289.10000000000002</v>
      </c>
      <c r="H120" s="17">
        <f t="shared" si="5"/>
        <v>11274.9</v>
      </c>
    </row>
    <row r="121" spans="1:8" x14ac:dyDescent="0.3">
      <c r="A121" s="15">
        <v>44965</v>
      </c>
      <c r="B121" s="1">
        <v>8859</v>
      </c>
      <c r="C121" t="s">
        <v>65</v>
      </c>
      <c r="D121" s="15">
        <v>44965</v>
      </c>
      <c r="E121" s="11" t="s">
        <v>21</v>
      </c>
      <c r="F121" s="12">
        <v>11564</v>
      </c>
      <c r="G121" s="18">
        <f t="shared" si="4"/>
        <v>289.10000000000002</v>
      </c>
      <c r="H121" s="17">
        <f t="shared" si="5"/>
        <v>11274.9</v>
      </c>
    </row>
    <row r="122" spans="1:8" x14ac:dyDescent="0.3">
      <c r="A122" s="15">
        <v>44965</v>
      </c>
      <c r="B122" s="1">
        <v>8860</v>
      </c>
      <c r="C122" t="s">
        <v>65</v>
      </c>
      <c r="D122" s="15">
        <v>44965</v>
      </c>
      <c r="E122" s="11" t="s">
        <v>21</v>
      </c>
      <c r="F122" s="12">
        <v>11564</v>
      </c>
      <c r="G122" s="18">
        <f t="shared" si="4"/>
        <v>289.10000000000002</v>
      </c>
      <c r="H122" s="17">
        <f t="shared" si="5"/>
        <v>11274.9</v>
      </c>
    </row>
    <row r="123" spans="1:8" x14ac:dyDescent="0.3">
      <c r="A123" s="15">
        <v>44966</v>
      </c>
      <c r="B123" s="1">
        <v>8861</v>
      </c>
      <c r="C123" t="s">
        <v>66</v>
      </c>
      <c r="D123" s="15">
        <v>44966</v>
      </c>
      <c r="E123" s="11" t="s">
        <v>11</v>
      </c>
      <c r="F123" s="12">
        <v>83898</v>
      </c>
      <c r="G123" s="18">
        <f t="shared" si="4"/>
        <v>2097.4500000000003</v>
      </c>
      <c r="H123" s="17">
        <f t="shared" si="5"/>
        <v>81800.55</v>
      </c>
    </row>
    <row r="124" spans="1:8" x14ac:dyDescent="0.3">
      <c r="A124" s="15">
        <v>44966</v>
      </c>
      <c r="B124" s="1">
        <v>8862</v>
      </c>
      <c r="C124" t="s">
        <v>66</v>
      </c>
      <c r="D124" s="15">
        <v>44966</v>
      </c>
      <c r="E124" s="11" t="s">
        <v>11</v>
      </c>
      <c r="F124" s="12">
        <v>83898</v>
      </c>
      <c r="G124" s="18">
        <f t="shared" si="4"/>
        <v>2097.4500000000003</v>
      </c>
      <c r="H124" s="17">
        <f t="shared" si="5"/>
        <v>81800.55</v>
      </c>
    </row>
    <row r="125" spans="1:8" x14ac:dyDescent="0.3">
      <c r="A125" s="15">
        <v>44966</v>
      </c>
      <c r="B125" s="1">
        <v>8863</v>
      </c>
      <c r="C125" t="s">
        <v>67</v>
      </c>
      <c r="D125" s="15">
        <v>44966</v>
      </c>
      <c r="E125" s="11" t="s">
        <v>11</v>
      </c>
      <c r="F125" s="12">
        <v>14278</v>
      </c>
      <c r="G125" s="18">
        <f t="shared" si="4"/>
        <v>356.95000000000005</v>
      </c>
      <c r="H125" s="17">
        <f t="shared" si="5"/>
        <v>13921.05</v>
      </c>
    </row>
    <row r="126" spans="1:8" x14ac:dyDescent="0.3">
      <c r="A126" s="15">
        <v>44966</v>
      </c>
      <c r="B126" s="1">
        <v>8864</v>
      </c>
      <c r="C126" t="s">
        <v>68</v>
      </c>
      <c r="D126" s="15">
        <v>44966</v>
      </c>
      <c r="E126" s="11" t="s">
        <v>11</v>
      </c>
      <c r="F126" s="12">
        <v>14750</v>
      </c>
      <c r="G126" s="18">
        <f t="shared" si="4"/>
        <v>368.75</v>
      </c>
      <c r="H126" s="17">
        <f t="shared" si="5"/>
        <v>14381.25</v>
      </c>
    </row>
    <row r="127" spans="1:8" x14ac:dyDescent="0.3">
      <c r="A127" s="15">
        <v>44967</v>
      </c>
      <c r="B127" s="1">
        <v>8865</v>
      </c>
      <c r="C127" t="s">
        <v>69</v>
      </c>
      <c r="D127" s="15">
        <v>44967</v>
      </c>
      <c r="E127" s="11" t="s">
        <v>64</v>
      </c>
      <c r="F127" s="12">
        <v>25842</v>
      </c>
      <c r="G127" s="18">
        <f t="shared" si="4"/>
        <v>646.05000000000007</v>
      </c>
      <c r="H127" s="17">
        <f t="shared" si="5"/>
        <v>25195.95</v>
      </c>
    </row>
    <row r="128" spans="1:8" x14ac:dyDescent="0.3">
      <c r="A128" s="15">
        <v>44967</v>
      </c>
      <c r="B128" s="1">
        <v>8866</v>
      </c>
      <c r="C128" t="s">
        <v>69</v>
      </c>
      <c r="D128" s="15">
        <v>44967</v>
      </c>
      <c r="E128" s="11" t="s">
        <v>64</v>
      </c>
      <c r="F128" s="12">
        <v>25842</v>
      </c>
      <c r="G128" s="18">
        <f t="shared" si="4"/>
        <v>646.05000000000007</v>
      </c>
      <c r="H128" s="17">
        <f t="shared" si="5"/>
        <v>25195.95</v>
      </c>
    </row>
    <row r="129" spans="1:8" x14ac:dyDescent="0.3">
      <c r="A129" s="15">
        <v>44967</v>
      </c>
      <c r="B129" s="1">
        <v>8867</v>
      </c>
      <c r="C129" t="s">
        <v>69</v>
      </c>
      <c r="D129" s="15">
        <v>44967</v>
      </c>
      <c r="E129" s="11" t="s">
        <v>64</v>
      </c>
      <c r="F129" s="12">
        <v>25842</v>
      </c>
      <c r="G129" s="18">
        <f t="shared" si="4"/>
        <v>646.05000000000007</v>
      </c>
      <c r="H129" s="17">
        <f t="shared" si="5"/>
        <v>25195.95</v>
      </c>
    </row>
    <row r="130" spans="1:8" x14ac:dyDescent="0.3">
      <c r="A130" s="15">
        <v>44967</v>
      </c>
      <c r="B130" s="1">
        <v>8868</v>
      </c>
      <c r="C130" t="s">
        <v>70</v>
      </c>
      <c r="D130" s="15">
        <v>44967</v>
      </c>
      <c r="E130" s="11" t="s">
        <v>64</v>
      </c>
      <c r="F130" s="12">
        <v>23010</v>
      </c>
      <c r="G130" s="18">
        <f t="shared" si="4"/>
        <v>575.25</v>
      </c>
      <c r="H130" s="17">
        <f t="shared" si="5"/>
        <v>22434.75</v>
      </c>
    </row>
    <row r="131" spans="1:8" x14ac:dyDescent="0.3">
      <c r="A131" s="15">
        <v>44967</v>
      </c>
      <c r="B131" s="1">
        <v>8869</v>
      </c>
      <c r="C131" t="s">
        <v>70</v>
      </c>
      <c r="D131" s="15">
        <v>44967</v>
      </c>
      <c r="E131" s="11" t="s">
        <v>64</v>
      </c>
      <c r="F131" s="12">
        <v>23010</v>
      </c>
      <c r="G131" s="18">
        <f t="shared" si="4"/>
        <v>575.25</v>
      </c>
      <c r="H131" s="17">
        <f t="shared" si="5"/>
        <v>22434.75</v>
      </c>
    </row>
    <row r="132" spans="1:8" x14ac:dyDescent="0.3">
      <c r="A132" s="15">
        <v>44967</v>
      </c>
      <c r="B132" s="1">
        <v>8870</v>
      </c>
      <c r="C132" t="s">
        <v>70</v>
      </c>
      <c r="D132" s="15">
        <v>44967</v>
      </c>
      <c r="E132" s="11" t="s">
        <v>64</v>
      </c>
      <c r="F132" s="12">
        <v>23010</v>
      </c>
      <c r="G132" s="18">
        <f t="shared" si="4"/>
        <v>575.25</v>
      </c>
      <c r="H132" s="17">
        <f t="shared" si="5"/>
        <v>22434.75</v>
      </c>
    </row>
    <row r="133" spans="1:8" x14ac:dyDescent="0.3">
      <c r="A133" s="15">
        <v>44967</v>
      </c>
      <c r="B133" s="1">
        <v>8871</v>
      </c>
      <c r="C133" t="s">
        <v>71</v>
      </c>
      <c r="D133" s="15">
        <v>44967</v>
      </c>
      <c r="E133" s="11" t="s">
        <v>64</v>
      </c>
      <c r="F133" s="12">
        <v>130390</v>
      </c>
      <c r="G133" s="18">
        <f t="shared" si="4"/>
        <v>3259.75</v>
      </c>
      <c r="H133" s="17">
        <f t="shared" si="5"/>
        <v>127130.25</v>
      </c>
    </row>
    <row r="134" spans="1:8" x14ac:dyDescent="0.3">
      <c r="A134" s="15">
        <v>44967</v>
      </c>
      <c r="B134" s="1">
        <v>8872</v>
      </c>
      <c r="C134" t="s">
        <v>71</v>
      </c>
      <c r="D134" s="15">
        <v>44967</v>
      </c>
      <c r="E134" s="11" t="s">
        <v>64</v>
      </c>
      <c r="F134" s="12">
        <v>130390</v>
      </c>
      <c r="G134" s="18">
        <f t="shared" si="4"/>
        <v>3259.75</v>
      </c>
      <c r="H134" s="17">
        <f t="shared" si="5"/>
        <v>127130.25</v>
      </c>
    </row>
    <row r="135" spans="1:8" x14ac:dyDescent="0.3">
      <c r="A135" s="15">
        <v>44967</v>
      </c>
      <c r="B135" s="1">
        <v>8873</v>
      </c>
      <c r="C135" t="s">
        <v>71</v>
      </c>
      <c r="D135" s="15">
        <v>44967</v>
      </c>
      <c r="E135" s="11" t="s">
        <v>64</v>
      </c>
      <c r="F135" s="12">
        <v>130390</v>
      </c>
      <c r="G135" s="18">
        <f t="shared" si="4"/>
        <v>3259.75</v>
      </c>
      <c r="H135" s="17">
        <f t="shared" si="5"/>
        <v>127130.25</v>
      </c>
    </row>
    <row r="136" spans="1:8" x14ac:dyDescent="0.3">
      <c r="A136" s="15">
        <v>44972</v>
      </c>
      <c r="B136" s="1">
        <v>8874</v>
      </c>
      <c r="C136" t="s">
        <v>72</v>
      </c>
      <c r="D136" s="15">
        <v>44972</v>
      </c>
      <c r="E136" s="11" t="s">
        <v>48</v>
      </c>
      <c r="F136" s="12">
        <v>42400.01</v>
      </c>
      <c r="G136" s="18">
        <f t="shared" si="4"/>
        <v>1060.0002500000001</v>
      </c>
      <c r="H136" s="17">
        <f t="shared" si="5"/>
        <v>41340.009750000005</v>
      </c>
    </row>
    <row r="137" spans="1:8" x14ac:dyDescent="0.3">
      <c r="A137" s="15">
        <v>44972</v>
      </c>
      <c r="B137" s="1">
        <v>8875</v>
      </c>
      <c r="C137" t="s">
        <v>73</v>
      </c>
      <c r="D137" s="15">
        <v>44972</v>
      </c>
      <c r="E137" s="11" t="s">
        <v>19</v>
      </c>
      <c r="F137" s="12">
        <v>125434</v>
      </c>
      <c r="G137" s="18">
        <f t="shared" si="4"/>
        <v>3135.8500000000004</v>
      </c>
      <c r="H137" s="17">
        <f t="shared" si="5"/>
        <v>122298.15</v>
      </c>
    </row>
    <row r="138" spans="1:8" x14ac:dyDescent="0.3">
      <c r="A138" s="15">
        <v>44972</v>
      </c>
      <c r="B138" s="1">
        <v>8876</v>
      </c>
      <c r="C138" t="s">
        <v>74</v>
      </c>
      <c r="D138" s="15">
        <v>44972</v>
      </c>
      <c r="E138" s="11" t="s">
        <v>19</v>
      </c>
      <c r="F138" s="12">
        <v>9961.56</v>
      </c>
      <c r="G138" s="18">
        <f t="shared" si="4"/>
        <v>249.03899999999999</v>
      </c>
      <c r="H138" s="17">
        <f t="shared" si="5"/>
        <v>9712.5209999999988</v>
      </c>
    </row>
    <row r="139" spans="1:8" x14ac:dyDescent="0.3">
      <c r="A139" s="15">
        <v>44972</v>
      </c>
      <c r="B139" s="1">
        <v>8877</v>
      </c>
      <c r="C139" t="s">
        <v>74</v>
      </c>
      <c r="D139" s="15">
        <v>44972</v>
      </c>
      <c r="E139" s="11" t="s">
        <v>19</v>
      </c>
      <c r="F139" s="12">
        <v>9961.56</v>
      </c>
      <c r="G139" s="18">
        <f t="shared" si="4"/>
        <v>249.03899999999999</v>
      </c>
      <c r="H139" s="17">
        <f t="shared" si="5"/>
        <v>9712.5209999999988</v>
      </c>
    </row>
    <row r="140" spans="1:8" x14ac:dyDescent="0.3">
      <c r="A140" s="15">
        <v>44977</v>
      </c>
      <c r="B140" s="1">
        <v>8878</v>
      </c>
      <c r="C140" t="s">
        <v>75</v>
      </c>
      <c r="D140" s="15">
        <v>44977</v>
      </c>
      <c r="E140" s="11" t="s">
        <v>11</v>
      </c>
      <c r="F140" s="12">
        <v>2972.71</v>
      </c>
      <c r="G140" s="18">
        <f t="shared" si="4"/>
        <v>74.317750000000004</v>
      </c>
      <c r="H140" s="17">
        <f t="shared" si="5"/>
        <v>2898.3922499999999</v>
      </c>
    </row>
    <row r="141" spans="1:8" x14ac:dyDescent="0.3">
      <c r="A141" s="15">
        <v>44977</v>
      </c>
      <c r="B141" s="1">
        <v>8879</v>
      </c>
      <c r="C141" t="s">
        <v>75</v>
      </c>
      <c r="D141" s="15">
        <v>44977</v>
      </c>
      <c r="E141" s="11" t="s">
        <v>11</v>
      </c>
      <c r="F141" s="12">
        <v>2972.71</v>
      </c>
      <c r="G141" s="18">
        <f t="shared" si="4"/>
        <v>74.317750000000004</v>
      </c>
      <c r="H141" s="17">
        <f t="shared" si="5"/>
        <v>2898.3922499999999</v>
      </c>
    </row>
    <row r="142" spans="1:8" x14ac:dyDescent="0.3">
      <c r="A142" s="15">
        <v>44977</v>
      </c>
      <c r="B142" s="1">
        <v>8880</v>
      </c>
      <c r="C142" t="s">
        <v>76</v>
      </c>
      <c r="D142" s="15">
        <v>44977</v>
      </c>
      <c r="E142" s="11" t="s">
        <v>11</v>
      </c>
      <c r="F142" s="12">
        <v>13111.84</v>
      </c>
      <c r="G142" s="18">
        <f t="shared" si="4"/>
        <v>327.79600000000005</v>
      </c>
      <c r="H142" s="17">
        <f t="shared" si="5"/>
        <v>12784.044</v>
      </c>
    </row>
    <row r="143" spans="1:8" x14ac:dyDescent="0.3">
      <c r="A143" s="15">
        <v>44977</v>
      </c>
      <c r="B143" s="1">
        <v>8881</v>
      </c>
      <c r="C143" t="s">
        <v>77</v>
      </c>
      <c r="D143" s="15">
        <v>44977</v>
      </c>
      <c r="E143" s="11" t="s">
        <v>11</v>
      </c>
      <c r="F143" s="12">
        <v>17700</v>
      </c>
      <c r="G143" s="18">
        <f t="shared" si="4"/>
        <v>442.5</v>
      </c>
      <c r="H143" s="17">
        <f t="shared" si="5"/>
        <v>17257.5</v>
      </c>
    </row>
    <row r="144" spans="1:8" x14ac:dyDescent="0.3">
      <c r="A144" s="15">
        <v>44977</v>
      </c>
      <c r="B144" s="1">
        <v>8882</v>
      </c>
      <c r="C144" t="s">
        <v>78</v>
      </c>
      <c r="D144" s="15">
        <v>44977</v>
      </c>
      <c r="E144" s="11" t="s">
        <v>11</v>
      </c>
      <c r="F144" s="12">
        <v>98645.81</v>
      </c>
      <c r="G144" s="18">
        <f t="shared" si="4"/>
        <v>2466.14525</v>
      </c>
      <c r="H144" s="17">
        <f t="shared" si="5"/>
        <v>96179.664749999996</v>
      </c>
    </row>
    <row r="145" spans="1:8" x14ac:dyDescent="0.3">
      <c r="A145" s="15">
        <v>44977</v>
      </c>
      <c r="B145" s="1">
        <v>8883</v>
      </c>
      <c r="C145" t="s">
        <v>79</v>
      </c>
      <c r="D145" s="15">
        <v>44977</v>
      </c>
      <c r="E145" s="11" t="s">
        <v>11</v>
      </c>
      <c r="F145" s="12">
        <v>5432.13</v>
      </c>
      <c r="G145" s="18">
        <f t="shared" si="4"/>
        <v>135.80325000000002</v>
      </c>
      <c r="H145" s="17">
        <f t="shared" si="5"/>
        <v>5296.3267500000002</v>
      </c>
    </row>
    <row r="146" spans="1:8" x14ac:dyDescent="0.3">
      <c r="A146" s="15">
        <v>44977</v>
      </c>
      <c r="B146" s="1">
        <v>8884</v>
      </c>
      <c r="C146" t="s">
        <v>79</v>
      </c>
      <c r="D146" s="15">
        <v>44977</v>
      </c>
      <c r="E146" s="11" t="s">
        <v>11</v>
      </c>
      <c r="F146" s="12">
        <v>5432.13</v>
      </c>
      <c r="G146" s="18">
        <f t="shared" si="4"/>
        <v>135.80325000000002</v>
      </c>
      <c r="H146" s="17">
        <f t="shared" si="5"/>
        <v>5296.3267500000002</v>
      </c>
    </row>
    <row r="147" spans="1:8" x14ac:dyDescent="0.3">
      <c r="A147" s="15">
        <v>44977</v>
      </c>
      <c r="B147" s="1">
        <v>8885</v>
      </c>
      <c r="C147" t="s">
        <v>80</v>
      </c>
      <c r="D147" s="15">
        <v>44977</v>
      </c>
      <c r="E147" s="11" t="s">
        <v>11</v>
      </c>
      <c r="F147" s="12">
        <v>84001.45</v>
      </c>
      <c r="G147" s="18">
        <f t="shared" si="4"/>
        <v>2100.0362500000001</v>
      </c>
      <c r="H147" s="17">
        <f t="shared" si="5"/>
        <v>81901.413749999992</v>
      </c>
    </row>
    <row r="148" spans="1:8" x14ac:dyDescent="0.3">
      <c r="A148" s="15">
        <v>44977</v>
      </c>
      <c r="B148" s="1">
        <v>8886</v>
      </c>
      <c r="C148" t="s">
        <v>80</v>
      </c>
      <c r="D148" s="15">
        <v>44977</v>
      </c>
      <c r="E148" s="11" t="s">
        <v>11</v>
      </c>
      <c r="F148" s="12">
        <v>84001.45</v>
      </c>
      <c r="G148" s="18">
        <f t="shared" si="4"/>
        <v>2100.0362500000001</v>
      </c>
      <c r="H148" s="17">
        <f t="shared" si="5"/>
        <v>81901.413749999992</v>
      </c>
    </row>
    <row r="149" spans="1:8" x14ac:dyDescent="0.3">
      <c r="A149" s="1" t="s">
        <v>81</v>
      </c>
      <c r="B149" s="1">
        <v>8887</v>
      </c>
      <c r="C149" t="s">
        <v>82</v>
      </c>
      <c r="D149" s="15">
        <v>44977</v>
      </c>
      <c r="E149" s="11" t="s">
        <v>11</v>
      </c>
      <c r="F149" s="12">
        <v>21240</v>
      </c>
      <c r="G149" s="18">
        <f t="shared" si="4"/>
        <v>531</v>
      </c>
      <c r="H149" s="17">
        <f t="shared" si="5"/>
        <v>20709</v>
      </c>
    </row>
    <row r="150" spans="1:8" x14ac:dyDescent="0.3">
      <c r="A150" s="1" t="s">
        <v>81</v>
      </c>
      <c r="B150" s="1">
        <v>8888</v>
      </c>
      <c r="C150" t="s">
        <v>82</v>
      </c>
      <c r="D150" s="15">
        <v>44977</v>
      </c>
      <c r="E150" s="11" t="s">
        <v>11</v>
      </c>
      <c r="F150" s="12">
        <v>21240</v>
      </c>
      <c r="G150" s="18">
        <f t="shared" si="4"/>
        <v>531</v>
      </c>
      <c r="H150" s="17">
        <f t="shared" si="5"/>
        <v>20709</v>
      </c>
    </row>
    <row r="151" spans="1:8" x14ac:dyDescent="0.3">
      <c r="A151" s="1" t="s">
        <v>81</v>
      </c>
      <c r="B151" s="1">
        <v>8889</v>
      </c>
      <c r="C151" t="s">
        <v>83</v>
      </c>
      <c r="D151" s="15">
        <v>44977</v>
      </c>
      <c r="E151" s="11" t="s">
        <v>11</v>
      </c>
      <c r="F151" s="12">
        <v>14787.47</v>
      </c>
      <c r="G151" s="18">
        <f t="shared" si="4"/>
        <v>369.68675000000002</v>
      </c>
      <c r="H151" s="17">
        <f t="shared" si="5"/>
        <v>14417.783249999999</v>
      </c>
    </row>
    <row r="152" spans="1:8" x14ac:dyDescent="0.3">
      <c r="A152" s="1" t="s">
        <v>81</v>
      </c>
      <c r="B152" s="1">
        <v>8890</v>
      </c>
      <c r="C152" t="s">
        <v>84</v>
      </c>
      <c r="D152" s="15">
        <v>44977</v>
      </c>
      <c r="E152" s="11" t="s">
        <v>11</v>
      </c>
      <c r="F152" s="12">
        <v>21108.35</v>
      </c>
      <c r="G152" s="18">
        <f t="shared" si="4"/>
        <v>527.70875000000001</v>
      </c>
      <c r="H152" s="17">
        <f t="shared" si="5"/>
        <v>20580.641249999997</v>
      </c>
    </row>
    <row r="153" spans="1:8" x14ac:dyDescent="0.3">
      <c r="A153" s="1" t="s">
        <v>81</v>
      </c>
      <c r="B153" s="1">
        <v>8891</v>
      </c>
      <c r="C153" t="s">
        <v>85</v>
      </c>
      <c r="D153" s="15">
        <v>44977</v>
      </c>
      <c r="E153" s="11" t="s">
        <v>11</v>
      </c>
      <c r="F153" s="12">
        <v>30105.05</v>
      </c>
      <c r="G153" s="18">
        <f t="shared" si="4"/>
        <v>752.62625000000003</v>
      </c>
      <c r="H153" s="17">
        <f t="shared" si="5"/>
        <v>29352.423749999998</v>
      </c>
    </row>
    <row r="154" spans="1:8" x14ac:dyDescent="0.3">
      <c r="A154" s="1" t="s">
        <v>81</v>
      </c>
      <c r="B154" s="1">
        <v>8892</v>
      </c>
      <c r="C154" t="s">
        <v>86</v>
      </c>
      <c r="D154" s="15">
        <v>44977</v>
      </c>
      <c r="E154" s="11" t="s">
        <v>11</v>
      </c>
      <c r="F154" s="12">
        <v>12173.77</v>
      </c>
      <c r="G154" s="18">
        <f t="shared" si="4"/>
        <v>304.34425000000005</v>
      </c>
      <c r="H154" s="17">
        <f t="shared" si="5"/>
        <v>11869.42575</v>
      </c>
    </row>
    <row r="155" spans="1:8" x14ac:dyDescent="0.3">
      <c r="A155" s="15">
        <v>44978</v>
      </c>
      <c r="B155" s="1">
        <v>8893</v>
      </c>
      <c r="C155" t="s">
        <v>87</v>
      </c>
      <c r="D155" s="15">
        <v>44978</v>
      </c>
      <c r="E155" s="11" t="s">
        <v>88</v>
      </c>
      <c r="F155" s="12">
        <v>77000</v>
      </c>
      <c r="G155" s="18">
        <f t="shared" si="4"/>
        <v>1925</v>
      </c>
      <c r="H155" s="17">
        <f t="shared" si="5"/>
        <v>75075</v>
      </c>
    </row>
    <row r="156" spans="1:8" x14ac:dyDescent="0.3">
      <c r="A156" s="15">
        <v>44978</v>
      </c>
      <c r="B156" s="1">
        <v>8894</v>
      </c>
      <c r="C156" t="s">
        <v>89</v>
      </c>
      <c r="D156" s="15">
        <v>44978</v>
      </c>
      <c r="E156" s="11" t="s">
        <v>11</v>
      </c>
      <c r="F156" s="12">
        <v>30090</v>
      </c>
      <c r="G156" s="18">
        <f t="shared" si="4"/>
        <v>752.25</v>
      </c>
      <c r="H156" s="17">
        <f t="shared" si="5"/>
        <v>29337.75</v>
      </c>
    </row>
    <row r="157" spans="1:8" x14ac:dyDescent="0.3">
      <c r="A157" s="15">
        <v>44980</v>
      </c>
      <c r="B157" s="1">
        <v>8895</v>
      </c>
      <c r="C157" t="s">
        <v>90</v>
      </c>
      <c r="D157" s="15">
        <v>44980</v>
      </c>
      <c r="E157" s="11" t="s">
        <v>11</v>
      </c>
      <c r="F157" s="12">
        <v>285368.25</v>
      </c>
      <c r="G157" s="18">
        <f t="shared" si="4"/>
        <v>7134.2062500000002</v>
      </c>
      <c r="H157" s="17">
        <f t="shared" si="5"/>
        <v>278234.04375000001</v>
      </c>
    </row>
    <row r="158" spans="1:8" x14ac:dyDescent="0.3">
      <c r="A158" s="15">
        <v>44980</v>
      </c>
      <c r="B158" s="1">
        <v>8896</v>
      </c>
      <c r="C158" t="s">
        <v>91</v>
      </c>
      <c r="D158" s="15">
        <v>44980</v>
      </c>
      <c r="E158" s="11" t="s">
        <v>11</v>
      </c>
      <c r="F158" s="12">
        <v>247068.4</v>
      </c>
      <c r="G158" s="18">
        <f t="shared" si="4"/>
        <v>6176.71</v>
      </c>
      <c r="H158" s="17">
        <f t="shared" si="5"/>
        <v>240891.69</v>
      </c>
    </row>
    <row r="159" spans="1:8" x14ac:dyDescent="0.3">
      <c r="A159" s="15">
        <v>44980</v>
      </c>
      <c r="B159" s="1">
        <v>8897</v>
      </c>
      <c r="C159" t="s">
        <v>91</v>
      </c>
      <c r="D159" s="15">
        <v>44980</v>
      </c>
      <c r="E159" s="11" t="s">
        <v>11</v>
      </c>
      <c r="F159" s="12">
        <v>247068.4</v>
      </c>
      <c r="G159" s="18">
        <f t="shared" si="4"/>
        <v>6176.71</v>
      </c>
      <c r="H159" s="17">
        <f t="shared" si="5"/>
        <v>240891.69</v>
      </c>
    </row>
    <row r="160" spans="1:8" x14ac:dyDescent="0.3">
      <c r="A160" s="15">
        <v>44980</v>
      </c>
      <c r="B160" s="1">
        <v>8898</v>
      </c>
      <c r="C160" t="s">
        <v>92</v>
      </c>
      <c r="D160" s="15">
        <v>44980</v>
      </c>
      <c r="E160" s="11" t="s">
        <v>11</v>
      </c>
      <c r="F160" s="12">
        <v>140000</v>
      </c>
      <c r="G160" s="18">
        <f t="shared" si="4"/>
        <v>3500</v>
      </c>
      <c r="H160" s="17">
        <f t="shared" si="5"/>
        <v>136500</v>
      </c>
    </row>
    <row r="161" spans="1:8" x14ac:dyDescent="0.3">
      <c r="A161" s="15">
        <v>44980</v>
      </c>
      <c r="B161" s="1">
        <v>8899</v>
      </c>
      <c r="C161" t="s">
        <v>93</v>
      </c>
      <c r="D161" s="15">
        <v>44980</v>
      </c>
      <c r="E161" s="11" t="s">
        <v>11</v>
      </c>
      <c r="F161" s="12">
        <v>147441</v>
      </c>
      <c r="G161" s="18">
        <f t="shared" si="4"/>
        <v>3686.0250000000001</v>
      </c>
      <c r="H161" s="17">
        <f t="shared" si="5"/>
        <v>143754.97500000001</v>
      </c>
    </row>
    <row r="162" spans="1:8" x14ac:dyDescent="0.3">
      <c r="A162" s="15">
        <v>44980</v>
      </c>
      <c r="B162" s="1">
        <v>8900</v>
      </c>
      <c r="C162" t="s">
        <v>94</v>
      </c>
      <c r="D162" s="15">
        <v>44980</v>
      </c>
      <c r="E162" s="11" t="s">
        <v>21</v>
      </c>
      <c r="F162" s="12">
        <v>126850</v>
      </c>
      <c r="G162" s="18">
        <f t="shared" si="4"/>
        <v>3171.25</v>
      </c>
      <c r="H162" s="17">
        <f t="shared" si="5"/>
        <v>123678.75</v>
      </c>
    </row>
    <row r="163" spans="1:8" x14ac:dyDescent="0.3">
      <c r="A163" s="15">
        <v>44985</v>
      </c>
      <c r="B163" s="1">
        <v>8901</v>
      </c>
      <c r="C163" t="s">
        <v>95</v>
      </c>
      <c r="D163" s="15">
        <v>44985</v>
      </c>
      <c r="E163" s="11" t="s">
        <v>19</v>
      </c>
      <c r="F163" s="12">
        <v>15030</v>
      </c>
      <c r="G163" s="18">
        <f t="shared" si="4"/>
        <v>375.75</v>
      </c>
      <c r="H163" s="17">
        <f t="shared" si="5"/>
        <v>14654.25</v>
      </c>
    </row>
    <row r="164" spans="1:8" x14ac:dyDescent="0.3">
      <c r="A164" s="15">
        <v>44985</v>
      </c>
      <c r="B164" s="1">
        <v>8902</v>
      </c>
      <c r="C164" t="s">
        <v>95</v>
      </c>
      <c r="D164" s="15">
        <v>44985</v>
      </c>
      <c r="E164" s="11" t="s">
        <v>19</v>
      </c>
      <c r="F164" s="12">
        <v>15030</v>
      </c>
      <c r="G164" s="18">
        <f t="shared" si="4"/>
        <v>375.75</v>
      </c>
      <c r="H164" s="17">
        <f t="shared" si="5"/>
        <v>14654.25</v>
      </c>
    </row>
    <row r="165" spans="1:8" x14ac:dyDescent="0.3">
      <c r="A165" s="15">
        <v>44985</v>
      </c>
      <c r="B165" s="1">
        <v>8903</v>
      </c>
      <c r="C165" t="s">
        <v>71</v>
      </c>
      <c r="D165" s="15">
        <v>44985</v>
      </c>
      <c r="E165" s="11" t="s">
        <v>19</v>
      </c>
      <c r="F165" s="12">
        <v>97159.99</v>
      </c>
      <c r="G165" s="18">
        <f t="shared" si="4"/>
        <v>2428.9997500000004</v>
      </c>
      <c r="H165" s="17">
        <f t="shared" si="5"/>
        <v>94730.990250000003</v>
      </c>
    </row>
    <row r="166" spans="1:8" x14ac:dyDescent="0.3">
      <c r="A166" s="15">
        <v>44985</v>
      </c>
      <c r="B166" s="1">
        <v>8904</v>
      </c>
      <c r="C166" t="s">
        <v>71</v>
      </c>
      <c r="D166" s="15">
        <v>44985</v>
      </c>
      <c r="E166" s="11" t="s">
        <v>19</v>
      </c>
      <c r="F166" s="12">
        <v>97159.99</v>
      </c>
      <c r="G166" s="18">
        <f t="shared" si="4"/>
        <v>2428.9997500000004</v>
      </c>
      <c r="H166" s="17">
        <f t="shared" si="5"/>
        <v>94730.990250000003</v>
      </c>
    </row>
    <row r="167" spans="1:8" x14ac:dyDescent="0.3">
      <c r="A167" s="15">
        <v>44985</v>
      </c>
      <c r="B167" s="1">
        <v>8905</v>
      </c>
      <c r="C167" t="s">
        <v>96</v>
      </c>
      <c r="D167" s="15">
        <v>44985</v>
      </c>
      <c r="E167" s="11" t="s">
        <v>19</v>
      </c>
      <c r="F167" s="12">
        <v>21900</v>
      </c>
      <c r="G167" s="18">
        <f t="shared" si="4"/>
        <v>547.5</v>
      </c>
      <c r="H167" s="17">
        <f t="shared" si="5"/>
        <v>21352.5</v>
      </c>
    </row>
    <row r="168" spans="1:8" x14ac:dyDescent="0.3">
      <c r="A168" s="15">
        <v>44985</v>
      </c>
      <c r="B168" s="1">
        <v>8906</v>
      </c>
      <c r="C168" t="s">
        <v>96</v>
      </c>
      <c r="D168" s="15">
        <v>44985</v>
      </c>
      <c r="E168" s="11" t="s">
        <v>19</v>
      </c>
      <c r="F168" s="12">
        <v>21900</v>
      </c>
      <c r="G168" s="18">
        <f t="shared" si="4"/>
        <v>547.5</v>
      </c>
      <c r="H168" s="17">
        <f t="shared" si="5"/>
        <v>21352.5</v>
      </c>
    </row>
    <row r="169" spans="1:8" x14ac:dyDescent="0.3">
      <c r="B169" s="1"/>
      <c r="E169" s="11" t="s">
        <v>58</v>
      </c>
      <c r="F169" s="23">
        <f>SUM(F113:F168)</f>
        <v>8432011.6499999985</v>
      </c>
      <c r="G169" s="20">
        <f>SUM(G113:G168)</f>
        <v>210800.29124999995</v>
      </c>
      <c r="H169" s="17">
        <f t="shared" si="5"/>
        <v>8221211.3587499987</v>
      </c>
    </row>
    <row r="170" spans="1:8" x14ac:dyDescent="0.3">
      <c r="B170" s="1"/>
      <c r="E170" s="11"/>
      <c r="F170" s="23"/>
      <c r="G170" s="20"/>
      <c r="H170" s="17"/>
    </row>
    <row r="171" spans="1:8" ht="18" x14ac:dyDescent="0.35">
      <c r="A171" s="53" t="s">
        <v>97</v>
      </c>
      <c r="B171" s="54"/>
      <c r="C171" s="54"/>
      <c r="D171" s="54"/>
      <c r="E171" s="54"/>
      <c r="F171" s="54"/>
      <c r="G171" s="54"/>
      <c r="H171" s="55"/>
    </row>
    <row r="172" spans="1:8" x14ac:dyDescent="0.3">
      <c r="A172" s="4" t="s">
        <v>3</v>
      </c>
      <c r="B172" s="4" t="s">
        <v>4</v>
      </c>
      <c r="C172" s="4" t="s">
        <v>5</v>
      </c>
      <c r="D172" s="4" t="s">
        <v>6</v>
      </c>
      <c r="E172" s="4" t="s">
        <v>7</v>
      </c>
      <c r="F172" s="5" t="s">
        <v>8</v>
      </c>
      <c r="G172" s="5" t="s">
        <v>9</v>
      </c>
      <c r="H172" s="6">
        <f ca="1">+C263+#REF!+A172:H172</f>
        <v>0</v>
      </c>
    </row>
    <row r="173" spans="1:8" x14ac:dyDescent="0.3">
      <c r="A173" s="9">
        <v>44986</v>
      </c>
      <c r="B173" s="1">
        <v>8907</v>
      </c>
      <c r="C173" t="s">
        <v>98</v>
      </c>
      <c r="D173" s="9">
        <v>44986</v>
      </c>
      <c r="E173" s="11" t="s">
        <v>11</v>
      </c>
      <c r="F173" s="23">
        <v>19410.41</v>
      </c>
      <c r="G173" s="19">
        <f>F173*0.25</f>
        <v>4852.6025</v>
      </c>
      <c r="H173" s="17">
        <f>F173-G173</f>
        <v>14557.807499999999</v>
      </c>
    </row>
    <row r="174" spans="1:8" x14ac:dyDescent="0.3">
      <c r="A174" s="9">
        <v>44986</v>
      </c>
      <c r="B174" s="1">
        <v>8908</v>
      </c>
      <c r="C174" t="s">
        <v>98</v>
      </c>
      <c r="D174" s="9">
        <v>44986</v>
      </c>
      <c r="E174" s="11" t="s">
        <v>11</v>
      </c>
      <c r="F174" s="23">
        <v>19410.41</v>
      </c>
      <c r="G174" s="19">
        <f t="shared" ref="G174:G237" si="6">F174*0.25</f>
        <v>4852.6025</v>
      </c>
      <c r="H174" s="17">
        <f t="shared" ref="H174:H237" si="7">F174-G174</f>
        <v>14557.807499999999</v>
      </c>
    </row>
    <row r="175" spans="1:8" x14ac:dyDescent="0.3">
      <c r="A175" s="9">
        <v>44986</v>
      </c>
      <c r="B175" s="1">
        <v>8909</v>
      </c>
      <c r="C175" t="s">
        <v>99</v>
      </c>
      <c r="D175" s="9">
        <v>44986</v>
      </c>
      <c r="E175" s="11" t="s">
        <v>11</v>
      </c>
      <c r="F175" s="23">
        <v>17307.78</v>
      </c>
      <c r="G175" s="19">
        <f t="shared" si="6"/>
        <v>4326.9449999999997</v>
      </c>
      <c r="H175" s="17">
        <f t="shared" si="7"/>
        <v>12980.834999999999</v>
      </c>
    </row>
    <row r="176" spans="1:8" x14ac:dyDescent="0.3">
      <c r="A176" s="9">
        <v>44986</v>
      </c>
      <c r="B176" s="1">
        <v>8910</v>
      </c>
      <c r="C176" t="s">
        <v>99</v>
      </c>
      <c r="D176" s="9">
        <v>44986</v>
      </c>
      <c r="E176" s="11" t="s">
        <v>11</v>
      </c>
      <c r="F176" s="23">
        <v>17307.78</v>
      </c>
      <c r="G176" s="19">
        <f t="shared" si="6"/>
        <v>4326.9449999999997</v>
      </c>
      <c r="H176" s="17">
        <f t="shared" si="7"/>
        <v>12980.834999999999</v>
      </c>
    </row>
    <row r="177" spans="1:8" x14ac:dyDescent="0.3">
      <c r="A177" s="9">
        <v>44986</v>
      </c>
      <c r="B177" s="1">
        <v>8911</v>
      </c>
      <c r="C177" t="s">
        <v>99</v>
      </c>
      <c r="D177" s="9">
        <v>44986</v>
      </c>
      <c r="E177" s="11" t="s">
        <v>11</v>
      </c>
      <c r="F177" s="23">
        <v>17307.78</v>
      </c>
      <c r="G177" s="19">
        <f t="shared" si="6"/>
        <v>4326.9449999999997</v>
      </c>
      <c r="H177" s="17">
        <f t="shared" si="7"/>
        <v>12980.834999999999</v>
      </c>
    </row>
    <row r="178" spans="1:8" x14ac:dyDescent="0.3">
      <c r="A178" s="9">
        <v>44986</v>
      </c>
      <c r="B178" s="1">
        <v>8912</v>
      </c>
      <c r="C178" t="s">
        <v>99</v>
      </c>
      <c r="D178" s="9">
        <v>44986</v>
      </c>
      <c r="E178" s="11" t="s">
        <v>11</v>
      </c>
      <c r="F178" s="23">
        <v>17307.78</v>
      </c>
      <c r="G178" s="19">
        <f t="shared" si="6"/>
        <v>4326.9449999999997</v>
      </c>
      <c r="H178" s="17">
        <f t="shared" si="7"/>
        <v>12980.834999999999</v>
      </c>
    </row>
    <row r="179" spans="1:8" x14ac:dyDescent="0.3">
      <c r="A179" s="9">
        <v>44986</v>
      </c>
      <c r="B179" s="1">
        <v>8913</v>
      </c>
      <c r="C179" t="s">
        <v>100</v>
      </c>
      <c r="D179" s="9">
        <v>44986</v>
      </c>
      <c r="E179" s="11" t="s">
        <v>11</v>
      </c>
      <c r="F179" s="23">
        <v>21085.42</v>
      </c>
      <c r="G179" s="19">
        <f t="shared" si="6"/>
        <v>5271.3549999999996</v>
      </c>
      <c r="H179" s="17">
        <f t="shared" si="7"/>
        <v>15814.064999999999</v>
      </c>
    </row>
    <row r="180" spans="1:8" x14ac:dyDescent="0.3">
      <c r="A180" s="9">
        <v>44986</v>
      </c>
      <c r="B180" s="1">
        <v>8914</v>
      </c>
      <c r="C180" t="s">
        <v>100</v>
      </c>
      <c r="D180" s="9">
        <v>44986</v>
      </c>
      <c r="E180" s="11" t="s">
        <v>11</v>
      </c>
      <c r="F180" s="23">
        <v>21085.42</v>
      </c>
      <c r="G180" s="19">
        <f t="shared" si="6"/>
        <v>5271.3549999999996</v>
      </c>
      <c r="H180" s="17">
        <f t="shared" si="7"/>
        <v>15814.064999999999</v>
      </c>
    </row>
    <row r="181" spans="1:8" x14ac:dyDescent="0.3">
      <c r="A181" s="9">
        <v>44986</v>
      </c>
      <c r="B181" s="1">
        <v>8915</v>
      </c>
      <c r="C181" t="s">
        <v>101</v>
      </c>
      <c r="D181" s="9">
        <v>44986</v>
      </c>
      <c r="E181" s="11" t="s">
        <v>11</v>
      </c>
      <c r="F181" s="23">
        <v>37817.160000000003</v>
      </c>
      <c r="G181" s="19">
        <f t="shared" si="6"/>
        <v>9454.2900000000009</v>
      </c>
      <c r="H181" s="17">
        <f t="shared" si="7"/>
        <v>28362.870000000003</v>
      </c>
    </row>
    <row r="182" spans="1:8" x14ac:dyDescent="0.3">
      <c r="A182" s="9">
        <v>44986</v>
      </c>
      <c r="B182" s="1">
        <v>8916</v>
      </c>
      <c r="C182" t="s">
        <v>60</v>
      </c>
      <c r="D182" s="9">
        <v>44986</v>
      </c>
      <c r="E182" s="11" t="s">
        <v>11</v>
      </c>
      <c r="F182" s="23">
        <v>26011.919999999998</v>
      </c>
      <c r="G182" s="19">
        <f t="shared" si="6"/>
        <v>6502.98</v>
      </c>
      <c r="H182" s="17">
        <f t="shared" si="7"/>
        <v>19508.939999999999</v>
      </c>
    </row>
    <row r="183" spans="1:8" x14ac:dyDescent="0.3">
      <c r="A183" s="9">
        <v>44986</v>
      </c>
      <c r="B183" s="1">
        <v>8917</v>
      </c>
      <c r="C183" t="s">
        <v>60</v>
      </c>
      <c r="D183" s="9">
        <v>44986</v>
      </c>
      <c r="E183" s="11" t="s">
        <v>11</v>
      </c>
      <c r="F183" s="23">
        <v>26011.919999999998</v>
      </c>
      <c r="G183" s="19">
        <f t="shared" si="6"/>
        <v>6502.98</v>
      </c>
      <c r="H183" s="17">
        <f t="shared" si="7"/>
        <v>19508.939999999999</v>
      </c>
    </row>
    <row r="184" spans="1:8" x14ac:dyDescent="0.3">
      <c r="A184" s="9">
        <v>44986</v>
      </c>
      <c r="B184" s="1">
        <v>8918</v>
      </c>
      <c r="C184" t="s">
        <v>60</v>
      </c>
      <c r="D184" s="9">
        <v>44986</v>
      </c>
      <c r="E184" s="11" t="s">
        <v>11</v>
      </c>
      <c r="F184" s="23">
        <v>26011.95</v>
      </c>
      <c r="G184" s="19">
        <f t="shared" si="6"/>
        <v>6502.9875000000002</v>
      </c>
      <c r="H184" s="17">
        <f t="shared" si="7"/>
        <v>19508.962500000001</v>
      </c>
    </row>
    <row r="185" spans="1:8" x14ac:dyDescent="0.3">
      <c r="A185" s="9">
        <v>44986</v>
      </c>
      <c r="B185" s="1">
        <v>8919</v>
      </c>
      <c r="C185" t="s">
        <v>102</v>
      </c>
      <c r="D185" s="9">
        <v>44986</v>
      </c>
      <c r="E185" s="11" t="s">
        <v>11</v>
      </c>
      <c r="F185" s="23">
        <v>21016.45</v>
      </c>
      <c r="G185" s="19">
        <f t="shared" si="6"/>
        <v>5254.1125000000002</v>
      </c>
      <c r="H185" s="17">
        <f t="shared" si="7"/>
        <v>15762.337500000001</v>
      </c>
    </row>
    <row r="186" spans="1:8" x14ac:dyDescent="0.3">
      <c r="A186" s="9">
        <v>44986</v>
      </c>
      <c r="B186" s="1">
        <v>8920</v>
      </c>
      <c r="C186" t="s">
        <v>102</v>
      </c>
      <c r="D186" s="9">
        <v>44986</v>
      </c>
      <c r="E186" s="11" t="s">
        <v>11</v>
      </c>
      <c r="F186" s="23">
        <v>21016.45</v>
      </c>
      <c r="G186" s="19">
        <f t="shared" si="6"/>
        <v>5254.1125000000002</v>
      </c>
      <c r="H186" s="17">
        <f t="shared" si="7"/>
        <v>15762.337500000001</v>
      </c>
    </row>
    <row r="187" spans="1:8" x14ac:dyDescent="0.3">
      <c r="A187" s="9">
        <v>44986</v>
      </c>
      <c r="B187" s="1">
        <v>8921</v>
      </c>
      <c r="C187" t="s">
        <v>102</v>
      </c>
      <c r="D187" s="9">
        <v>44986</v>
      </c>
      <c r="E187" s="11" t="s">
        <v>11</v>
      </c>
      <c r="F187" s="23">
        <v>21016.45</v>
      </c>
      <c r="G187" s="19">
        <f t="shared" si="6"/>
        <v>5254.1125000000002</v>
      </c>
      <c r="H187" s="17">
        <f t="shared" si="7"/>
        <v>15762.337500000001</v>
      </c>
    </row>
    <row r="188" spans="1:8" x14ac:dyDescent="0.3">
      <c r="A188" s="9">
        <v>44986</v>
      </c>
      <c r="B188" s="1">
        <v>8922</v>
      </c>
      <c r="C188" t="s">
        <v>102</v>
      </c>
      <c r="D188" s="9">
        <v>44986</v>
      </c>
      <c r="E188" s="11" t="s">
        <v>11</v>
      </c>
      <c r="F188" s="23">
        <v>21016.45</v>
      </c>
      <c r="G188" s="19">
        <f t="shared" si="6"/>
        <v>5254.1125000000002</v>
      </c>
      <c r="H188" s="17">
        <f t="shared" si="7"/>
        <v>15762.337500000001</v>
      </c>
    </row>
    <row r="189" spans="1:8" x14ac:dyDescent="0.3">
      <c r="A189" s="9">
        <v>44986</v>
      </c>
      <c r="B189" s="1">
        <v>8923</v>
      </c>
      <c r="C189" t="s">
        <v>103</v>
      </c>
      <c r="D189" s="9">
        <v>44986</v>
      </c>
      <c r="E189" s="11" t="s">
        <v>11</v>
      </c>
      <c r="F189" s="23">
        <v>18011.28</v>
      </c>
      <c r="G189" s="19">
        <f t="shared" si="6"/>
        <v>4502.82</v>
      </c>
      <c r="H189" s="17">
        <f t="shared" si="7"/>
        <v>13508.46</v>
      </c>
    </row>
    <row r="190" spans="1:8" x14ac:dyDescent="0.3">
      <c r="A190" s="9">
        <v>44986</v>
      </c>
      <c r="B190" s="1">
        <v>8924</v>
      </c>
      <c r="C190" t="s">
        <v>103</v>
      </c>
      <c r="D190" s="9">
        <v>44986</v>
      </c>
      <c r="E190" s="11" t="s">
        <v>11</v>
      </c>
      <c r="F190" s="23">
        <v>18011.28</v>
      </c>
      <c r="G190" s="19">
        <f t="shared" si="6"/>
        <v>4502.82</v>
      </c>
      <c r="H190" s="17">
        <f t="shared" si="7"/>
        <v>13508.46</v>
      </c>
    </row>
    <row r="191" spans="1:8" x14ac:dyDescent="0.3">
      <c r="A191" s="9">
        <v>44986</v>
      </c>
      <c r="B191" s="1">
        <v>8925</v>
      </c>
      <c r="C191" t="s">
        <v>104</v>
      </c>
      <c r="D191" s="9">
        <v>44986</v>
      </c>
      <c r="E191" s="11" t="s">
        <v>11</v>
      </c>
      <c r="F191" s="23">
        <v>18277.32</v>
      </c>
      <c r="G191" s="19">
        <f t="shared" si="6"/>
        <v>4569.33</v>
      </c>
      <c r="H191" s="17">
        <f t="shared" si="7"/>
        <v>13707.99</v>
      </c>
    </row>
    <row r="192" spans="1:8" x14ac:dyDescent="0.3">
      <c r="A192" s="9">
        <v>44986</v>
      </c>
      <c r="B192" s="1">
        <v>8926</v>
      </c>
      <c r="C192" t="s">
        <v>105</v>
      </c>
      <c r="D192" s="9">
        <v>44986</v>
      </c>
      <c r="E192" s="11" t="s">
        <v>11</v>
      </c>
      <c r="F192" s="23">
        <v>24009.7</v>
      </c>
      <c r="G192" s="19">
        <f t="shared" si="6"/>
        <v>6002.4250000000002</v>
      </c>
      <c r="H192" s="17">
        <f t="shared" si="7"/>
        <v>18007.275000000001</v>
      </c>
    </row>
    <row r="193" spans="1:8" x14ac:dyDescent="0.3">
      <c r="A193" s="9">
        <v>44992</v>
      </c>
      <c r="B193" s="1">
        <v>8927</v>
      </c>
      <c r="C193" t="s">
        <v>106</v>
      </c>
      <c r="D193" s="9">
        <v>44992</v>
      </c>
      <c r="E193" s="11" t="s">
        <v>11</v>
      </c>
      <c r="F193" s="23">
        <v>10513.8</v>
      </c>
      <c r="G193" s="19">
        <f t="shared" si="6"/>
        <v>2628.45</v>
      </c>
      <c r="H193" s="17">
        <f t="shared" si="7"/>
        <v>7885.3499999999995</v>
      </c>
    </row>
    <row r="194" spans="1:8" x14ac:dyDescent="0.3">
      <c r="A194" s="9">
        <v>44992</v>
      </c>
      <c r="B194" s="1">
        <v>8928</v>
      </c>
      <c r="C194" t="s">
        <v>106</v>
      </c>
      <c r="D194" s="9">
        <v>44992</v>
      </c>
      <c r="E194" s="11" t="s">
        <v>11</v>
      </c>
      <c r="F194" s="23">
        <v>10513.8</v>
      </c>
      <c r="G194" s="19">
        <f t="shared" si="6"/>
        <v>2628.45</v>
      </c>
      <c r="H194" s="17">
        <f t="shared" si="7"/>
        <v>7885.3499999999995</v>
      </c>
    </row>
    <row r="195" spans="1:8" x14ac:dyDescent="0.3">
      <c r="A195" s="9">
        <v>44992</v>
      </c>
      <c r="B195" s="1">
        <v>8929</v>
      </c>
      <c r="C195" t="s">
        <v>106</v>
      </c>
      <c r="D195" s="9">
        <v>44992</v>
      </c>
      <c r="E195" s="11" t="s">
        <v>11</v>
      </c>
      <c r="F195" s="23">
        <v>10513.8</v>
      </c>
      <c r="G195" s="19">
        <f t="shared" si="6"/>
        <v>2628.45</v>
      </c>
      <c r="H195" s="17">
        <f t="shared" si="7"/>
        <v>7885.3499999999995</v>
      </c>
    </row>
    <row r="196" spans="1:8" x14ac:dyDescent="0.3">
      <c r="A196" s="9">
        <v>44992</v>
      </c>
      <c r="B196" s="1">
        <v>8930</v>
      </c>
      <c r="C196" t="s">
        <v>106</v>
      </c>
      <c r="D196" s="9">
        <v>44992</v>
      </c>
      <c r="E196" s="11" t="s">
        <v>11</v>
      </c>
      <c r="F196" s="23">
        <v>10513.8</v>
      </c>
      <c r="G196" s="19">
        <f t="shared" si="6"/>
        <v>2628.45</v>
      </c>
      <c r="H196" s="17">
        <f t="shared" si="7"/>
        <v>7885.3499999999995</v>
      </c>
    </row>
    <row r="197" spans="1:8" x14ac:dyDescent="0.3">
      <c r="A197" s="9">
        <v>44992</v>
      </c>
      <c r="B197" s="1">
        <v>8931</v>
      </c>
      <c r="C197" t="s">
        <v>106</v>
      </c>
      <c r="D197" s="9">
        <v>44992</v>
      </c>
      <c r="E197" s="11" t="s">
        <v>11</v>
      </c>
      <c r="F197" s="23">
        <v>10513.8</v>
      </c>
      <c r="G197" s="19">
        <f t="shared" si="6"/>
        <v>2628.45</v>
      </c>
      <c r="H197" s="17">
        <f t="shared" si="7"/>
        <v>7885.3499999999995</v>
      </c>
    </row>
    <row r="198" spans="1:8" x14ac:dyDescent="0.3">
      <c r="A198" s="9">
        <v>44992</v>
      </c>
      <c r="B198" s="1">
        <v>8932</v>
      </c>
      <c r="C198" t="s">
        <v>106</v>
      </c>
      <c r="D198" s="9">
        <v>44992</v>
      </c>
      <c r="E198" s="11" t="s">
        <v>11</v>
      </c>
      <c r="F198" s="23">
        <v>10513.8</v>
      </c>
      <c r="G198" s="19">
        <f t="shared" si="6"/>
        <v>2628.45</v>
      </c>
      <c r="H198" s="17">
        <f t="shared" si="7"/>
        <v>7885.3499999999995</v>
      </c>
    </row>
    <row r="199" spans="1:8" x14ac:dyDescent="0.3">
      <c r="A199" s="9">
        <v>44992</v>
      </c>
      <c r="B199" s="1">
        <v>8933</v>
      </c>
      <c r="C199" t="s">
        <v>107</v>
      </c>
      <c r="D199" s="9">
        <v>44992</v>
      </c>
      <c r="E199" s="11" t="s">
        <v>11</v>
      </c>
      <c r="F199" s="23">
        <v>369.19</v>
      </c>
      <c r="G199" s="19">
        <f t="shared" si="6"/>
        <v>92.297499999999999</v>
      </c>
      <c r="H199" s="17">
        <f t="shared" si="7"/>
        <v>276.89249999999998</v>
      </c>
    </row>
    <row r="200" spans="1:8" x14ac:dyDescent="0.3">
      <c r="A200" s="9">
        <v>44992</v>
      </c>
      <c r="B200" s="1">
        <v>8934</v>
      </c>
      <c r="C200" t="s">
        <v>107</v>
      </c>
      <c r="D200" s="9">
        <v>44992</v>
      </c>
      <c r="E200" s="11" t="s">
        <v>11</v>
      </c>
      <c r="F200" s="23">
        <v>369.19</v>
      </c>
      <c r="G200" s="19">
        <f t="shared" si="6"/>
        <v>92.297499999999999</v>
      </c>
      <c r="H200" s="17">
        <f t="shared" si="7"/>
        <v>276.89249999999998</v>
      </c>
    </row>
    <row r="201" spans="1:8" x14ac:dyDescent="0.3">
      <c r="A201" s="9">
        <v>44992</v>
      </c>
      <c r="B201" s="1">
        <v>8935</v>
      </c>
      <c r="C201" t="s">
        <v>107</v>
      </c>
      <c r="D201" s="9">
        <v>44992</v>
      </c>
      <c r="E201" s="11" t="s">
        <v>11</v>
      </c>
      <c r="F201" s="23">
        <v>369.19</v>
      </c>
      <c r="G201" s="19">
        <f t="shared" si="6"/>
        <v>92.297499999999999</v>
      </c>
      <c r="H201" s="17">
        <f t="shared" si="7"/>
        <v>276.89249999999998</v>
      </c>
    </row>
    <row r="202" spans="1:8" x14ac:dyDescent="0.3">
      <c r="A202" s="9">
        <v>44992</v>
      </c>
      <c r="B202" s="1">
        <v>8936</v>
      </c>
      <c r="C202" t="s">
        <v>107</v>
      </c>
      <c r="D202" s="9">
        <v>44992</v>
      </c>
      <c r="E202" s="11" t="s">
        <v>11</v>
      </c>
      <c r="F202" s="23">
        <v>369.19</v>
      </c>
      <c r="G202" s="19">
        <f t="shared" si="6"/>
        <v>92.297499999999999</v>
      </c>
      <c r="H202" s="17">
        <f t="shared" si="7"/>
        <v>276.89249999999998</v>
      </c>
    </row>
    <row r="203" spans="1:8" x14ac:dyDescent="0.3">
      <c r="A203" s="9">
        <v>44992</v>
      </c>
      <c r="B203" s="1">
        <v>8937</v>
      </c>
      <c r="C203" t="s">
        <v>107</v>
      </c>
      <c r="D203" s="9">
        <v>44992</v>
      </c>
      <c r="E203" s="11" t="s">
        <v>11</v>
      </c>
      <c r="F203" s="23">
        <v>369.19</v>
      </c>
      <c r="G203" s="19">
        <f t="shared" si="6"/>
        <v>92.297499999999999</v>
      </c>
      <c r="H203" s="17">
        <f t="shared" si="7"/>
        <v>276.89249999999998</v>
      </c>
    </row>
    <row r="204" spans="1:8" x14ac:dyDescent="0.3">
      <c r="A204" s="9">
        <v>44999</v>
      </c>
      <c r="B204" s="1">
        <v>8938</v>
      </c>
      <c r="C204" t="s">
        <v>108</v>
      </c>
      <c r="D204" s="9">
        <v>44999</v>
      </c>
      <c r="E204" s="11" t="s">
        <v>109</v>
      </c>
      <c r="F204" s="23">
        <v>115935</v>
      </c>
      <c r="G204" s="19">
        <f t="shared" si="6"/>
        <v>28983.75</v>
      </c>
      <c r="H204" s="17">
        <f t="shared" si="7"/>
        <v>86951.25</v>
      </c>
    </row>
    <row r="205" spans="1:8" x14ac:dyDescent="0.3">
      <c r="A205" s="9">
        <v>44999</v>
      </c>
      <c r="B205" s="1">
        <v>8939</v>
      </c>
      <c r="C205" t="s">
        <v>108</v>
      </c>
      <c r="D205" s="9">
        <v>44999</v>
      </c>
      <c r="E205" s="11" t="s">
        <v>109</v>
      </c>
      <c r="F205" s="23">
        <v>115935</v>
      </c>
      <c r="G205" s="19">
        <f t="shared" si="6"/>
        <v>28983.75</v>
      </c>
      <c r="H205" s="17">
        <f t="shared" si="7"/>
        <v>86951.25</v>
      </c>
    </row>
    <row r="206" spans="1:8" x14ac:dyDescent="0.3">
      <c r="A206" s="9">
        <v>44999</v>
      </c>
      <c r="B206" s="1">
        <v>8940</v>
      </c>
      <c r="C206" t="s">
        <v>110</v>
      </c>
      <c r="D206" s="9">
        <v>44999</v>
      </c>
      <c r="E206" s="11" t="s">
        <v>109</v>
      </c>
      <c r="F206" s="23">
        <v>25700.400000000001</v>
      </c>
      <c r="G206" s="19">
        <f t="shared" si="6"/>
        <v>6425.1</v>
      </c>
      <c r="H206" s="17">
        <f t="shared" si="7"/>
        <v>19275.300000000003</v>
      </c>
    </row>
    <row r="207" spans="1:8" x14ac:dyDescent="0.3">
      <c r="A207" s="9">
        <v>44999</v>
      </c>
      <c r="B207" s="1">
        <v>8941</v>
      </c>
      <c r="C207" t="s">
        <v>111</v>
      </c>
      <c r="D207" s="9">
        <v>44999</v>
      </c>
      <c r="E207" s="11" t="s">
        <v>109</v>
      </c>
      <c r="F207" s="23">
        <v>20744.400000000001</v>
      </c>
      <c r="G207" s="19">
        <f t="shared" si="6"/>
        <v>5186.1000000000004</v>
      </c>
      <c r="H207" s="17">
        <f t="shared" si="7"/>
        <v>15558.300000000001</v>
      </c>
    </row>
    <row r="208" spans="1:8" x14ac:dyDescent="0.3">
      <c r="A208" s="9">
        <v>44999</v>
      </c>
      <c r="B208" s="1">
        <v>8942</v>
      </c>
      <c r="C208" t="s">
        <v>112</v>
      </c>
      <c r="D208" s="9">
        <v>44999</v>
      </c>
      <c r="E208" s="11" t="s">
        <v>109</v>
      </c>
      <c r="F208" s="23">
        <v>11683</v>
      </c>
      <c r="G208" s="19">
        <f t="shared" si="6"/>
        <v>2920.75</v>
      </c>
      <c r="H208" s="17">
        <f t="shared" si="7"/>
        <v>8762.25</v>
      </c>
    </row>
    <row r="209" spans="1:8" x14ac:dyDescent="0.3">
      <c r="A209" s="9">
        <v>44999</v>
      </c>
      <c r="B209" s="1">
        <v>8943</v>
      </c>
      <c r="C209" t="s">
        <v>112</v>
      </c>
      <c r="D209" s="9">
        <v>44999</v>
      </c>
      <c r="E209" s="11" t="s">
        <v>109</v>
      </c>
      <c r="F209" s="23">
        <v>11682</v>
      </c>
      <c r="G209" s="19">
        <f t="shared" si="6"/>
        <v>2920.5</v>
      </c>
      <c r="H209" s="17">
        <f t="shared" si="7"/>
        <v>8761.5</v>
      </c>
    </row>
    <row r="210" spans="1:8" x14ac:dyDescent="0.3">
      <c r="A210" s="9">
        <v>45005</v>
      </c>
      <c r="B210" s="1">
        <v>8944</v>
      </c>
      <c r="C210" t="s">
        <v>113</v>
      </c>
      <c r="D210" s="9">
        <v>45005</v>
      </c>
      <c r="E210" s="11" t="s">
        <v>114</v>
      </c>
      <c r="F210" s="23">
        <v>45138.3</v>
      </c>
      <c r="G210" s="19">
        <f t="shared" si="6"/>
        <v>11284.575000000001</v>
      </c>
      <c r="H210" s="17">
        <f t="shared" si="7"/>
        <v>33853.725000000006</v>
      </c>
    </row>
    <row r="211" spans="1:8" x14ac:dyDescent="0.3">
      <c r="A211" s="9">
        <v>45005</v>
      </c>
      <c r="B211" s="1">
        <v>8945</v>
      </c>
      <c r="C211" t="s">
        <v>113</v>
      </c>
      <c r="D211" s="9">
        <v>45005</v>
      </c>
      <c r="E211" s="11" t="s">
        <v>114</v>
      </c>
      <c r="F211" s="23">
        <v>45138.3</v>
      </c>
      <c r="G211" s="19">
        <f t="shared" si="6"/>
        <v>11284.575000000001</v>
      </c>
      <c r="H211" s="17">
        <f t="shared" si="7"/>
        <v>33853.725000000006</v>
      </c>
    </row>
    <row r="212" spans="1:8" x14ac:dyDescent="0.3">
      <c r="A212" s="9">
        <v>45005</v>
      </c>
      <c r="B212" s="1">
        <v>8946</v>
      </c>
      <c r="C212" t="s">
        <v>113</v>
      </c>
      <c r="D212" s="9">
        <v>45005</v>
      </c>
      <c r="E212" s="11" t="s">
        <v>114</v>
      </c>
      <c r="F212" s="23">
        <v>45138.3</v>
      </c>
      <c r="G212" s="19">
        <f t="shared" si="6"/>
        <v>11284.575000000001</v>
      </c>
      <c r="H212" s="17">
        <f t="shared" si="7"/>
        <v>33853.725000000006</v>
      </c>
    </row>
    <row r="213" spans="1:8" x14ac:dyDescent="0.3">
      <c r="A213" s="9">
        <v>45005</v>
      </c>
      <c r="B213" s="1">
        <v>8947</v>
      </c>
      <c r="C213" t="s">
        <v>113</v>
      </c>
      <c r="D213" s="9">
        <v>45005</v>
      </c>
      <c r="E213" s="11" t="s">
        <v>114</v>
      </c>
      <c r="F213" s="23">
        <v>45138.3</v>
      </c>
      <c r="G213" s="19">
        <f t="shared" si="6"/>
        <v>11284.575000000001</v>
      </c>
      <c r="H213" s="17">
        <f t="shared" si="7"/>
        <v>33853.725000000006</v>
      </c>
    </row>
    <row r="214" spans="1:8" x14ac:dyDescent="0.3">
      <c r="A214" s="9">
        <v>45014</v>
      </c>
      <c r="B214" s="1">
        <v>8948</v>
      </c>
      <c r="C214" t="s">
        <v>115</v>
      </c>
      <c r="D214" s="9">
        <v>45014</v>
      </c>
      <c r="E214" s="11" t="s">
        <v>11</v>
      </c>
      <c r="F214" s="23">
        <v>4965.91</v>
      </c>
      <c r="G214" s="19">
        <f t="shared" si="6"/>
        <v>1241.4775</v>
      </c>
      <c r="H214" s="17">
        <f t="shared" si="7"/>
        <v>3724.4324999999999</v>
      </c>
    </row>
    <row r="215" spans="1:8" x14ac:dyDescent="0.3">
      <c r="A215" s="9">
        <v>45014</v>
      </c>
      <c r="B215" s="1">
        <v>8949</v>
      </c>
      <c r="C215" t="s">
        <v>116</v>
      </c>
      <c r="D215" s="9">
        <v>45014</v>
      </c>
      <c r="E215" s="11" t="s">
        <v>11</v>
      </c>
      <c r="F215" s="23">
        <v>2454.3000000000002</v>
      </c>
      <c r="G215" s="19">
        <f t="shared" si="6"/>
        <v>613.57500000000005</v>
      </c>
      <c r="H215" s="17">
        <f t="shared" si="7"/>
        <v>1840.7250000000001</v>
      </c>
    </row>
    <row r="216" spans="1:8" x14ac:dyDescent="0.3">
      <c r="A216" s="9">
        <v>45014</v>
      </c>
      <c r="B216" s="1">
        <v>8950</v>
      </c>
      <c r="C216" t="s">
        <v>116</v>
      </c>
      <c r="D216" s="9">
        <v>45014</v>
      </c>
      <c r="E216" s="11" t="s">
        <v>11</v>
      </c>
      <c r="F216" s="23">
        <v>2454.3000000000002</v>
      </c>
      <c r="G216" s="19">
        <f t="shared" si="6"/>
        <v>613.57500000000005</v>
      </c>
      <c r="H216" s="17">
        <f t="shared" si="7"/>
        <v>1840.7250000000001</v>
      </c>
    </row>
    <row r="217" spans="1:8" x14ac:dyDescent="0.3">
      <c r="A217" s="9">
        <v>45014</v>
      </c>
      <c r="B217" s="1">
        <v>8951</v>
      </c>
      <c r="C217" t="s">
        <v>117</v>
      </c>
      <c r="D217" s="9">
        <v>45014</v>
      </c>
      <c r="E217" s="11" t="s">
        <v>118</v>
      </c>
      <c r="F217" s="23">
        <v>11422.4</v>
      </c>
      <c r="G217" s="19">
        <f t="shared" si="6"/>
        <v>2855.6</v>
      </c>
      <c r="H217" s="17">
        <f t="shared" si="7"/>
        <v>8566.7999999999993</v>
      </c>
    </row>
    <row r="218" spans="1:8" x14ac:dyDescent="0.3">
      <c r="A218" s="9">
        <v>45014</v>
      </c>
      <c r="B218" s="1">
        <v>8952</v>
      </c>
      <c r="C218" t="s">
        <v>119</v>
      </c>
      <c r="D218" s="9">
        <v>45014</v>
      </c>
      <c r="E218" s="11" t="s">
        <v>118</v>
      </c>
      <c r="F218" s="23">
        <v>25837.279999999999</v>
      </c>
      <c r="G218" s="19">
        <f t="shared" si="6"/>
        <v>6459.32</v>
      </c>
      <c r="H218" s="17">
        <f t="shared" si="7"/>
        <v>19377.96</v>
      </c>
    </row>
    <row r="219" spans="1:8" x14ac:dyDescent="0.3">
      <c r="A219" s="9">
        <v>45015</v>
      </c>
      <c r="B219" s="1">
        <v>8953</v>
      </c>
      <c r="C219" t="s">
        <v>120</v>
      </c>
      <c r="D219" s="9">
        <v>45015</v>
      </c>
      <c r="E219" s="11" t="s">
        <v>121</v>
      </c>
      <c r="F219" s="23">
        <v>5616.21</v>
      </c>
      <c r="G219" s="19">
        <f t="shared" si="6"/>
        <v>1404.0525</v>
      </c>
      <c r="H219" s="17">
        <f t="shared" si="7"/>
        <v>4212.1575000000003</v>
      </c>
    </row>
    <row r="220" spans="1:8" x14ac:dyDescent="0.3">
      <c r="A220" s="9">
        <v>45015</v>
      </c>
      <c r="B220" s="1">
        <v>8954</v>
      </c>
      <c r="C220" t="s">
        <v>122</v>
      </c>
      <c r="D220" s="9">
        <v>45015</v>
      </c>
      <c r="E220" s="11" t="s">
        <v>121</v>
      </c>
      <c r="F220" s="23">
        <v>21016.45</v>
      </c>
      <c r="G220" s="19">
        <f t="shared" si="6"/>
        <v>5254.1125000000002</v>
      </c>
      <c r="H220" s="17">
        <f t="shared" si="7"/>
        <v>15762.337500000001</v>
      </c>
    </row>
    <row r="221" spans="1:8" x14ac:dyDescent="0.3">
      <c r="A221" s="9">
        <v>45015</v>
      </c>
      <c r="B221" s="1">
        <v>8955</v>
      </c>
      <c r="C221" t="s">
        <v>122</v>
      </c>
      <c r="D221" s="9">
        <v>45015</v>
      </c>
      <c r="E221" s="11" t="s">
        <v>121</v>
      </c>
      <c r="F221" s="23">
        <v>21016.45</v>
      </c>
      <c r="G221" s="19">
        <f t="shared" si="6"/>
        <v>5254.1125000000002</v>
      </c>
      <c r="H221" s="17">
        <f t="shared" si="7"/>
        <v>15762.337500000001</v>
      </c>
    </row>
    <row r="222" spans="1:8" x14ac:dyDescent="0.3">
      <c r="A222" s="9">
        <v>45015</v>
      </c>
      <c r="B222" s="1">
        <v>8956</v>
      </c>
      <c r="C222" t="s">
        <v>122</v>
      </c>
      <c r="D222" s="9">
        <v>45015</v>
      </c>
      <c r="E222" s="11" t="s">
        <v>121</v>
      </c>
      <c r="F222" s="23">
        <v>21016.45</v>
      </c>
      <c r="G222" s="19">
        <f t="shared" si="6"/>
        <v>5254.1125000000002</v>
      </c>
      <c r="H222" s="17">
        <f t="shared" si="7"/>
        <v>15762.337500000001</v>
      </c>
    </row>
    <row r="223" spans="1:8" x14ac:dyDescent="0.3">
      <c r="A223" s="9">
        <v>45015</v>
      </c>
      <c r="B223" s="1">
        <v>8957</v>
      </c>
      <c r="C223" t="s">
        <v>123</v>
      </c>
      <c r="D223" s="9">
        <v>45015</v>
      </c>
      <c r="E223" s="11" t="s">
        <v>124</v>
      </c>
      <c r="F223" s="23">
        <v>4926.5</v>
      </c>
      <c r="G223" s="19">
        <f t="shared" si="6"/>
        <v>1231.625</v>
      </c>
      <c r="H223" s="17">
        <f t="shared" si="7"/>
        <v>3694.875</v>
      </c>
    </row>
    <row r="224" spans="1:8" x14ac:dyDescent="0.3">
      <c r="A224" s="9">
        <v>45015</v>
      </c>
      <c r="B224" s="1">
        <v>8958</v>
      </c>
      <c r="C224" t="s">
        <v>123</v>
      </c>
      <c r="D224" s="9">
        <v>45015</v>
      </c>
      <c r="E224" s="11" t="s">
        <v>124</v>
      </c>
      <c r="F224" s="23">
        <v>4926.5</v>
      </c>
      <c r="G224" s="19">
        <f t="shared" si="6"/>
        <v>1231.625</v>
      </c>
      <c r="H224" s="17">
        <f t="shared" si="7"/>
        <v>3694.875</v>
      </c>
    </row>
    <row r="225" spans="1:8" x14ac:dyDescent="0.3">
      <c r="A225" s="9">
        <v>45015</v>
      </c>
      <c r="B225" s="1">
        <v>8959</v>
      </c>
      <c r="C225" t="s">
        <v>123</v>
      </c>
      <c r="D225" s="9">
        <v>45015</v>
      </c>
      <c r="E225" s="11" t="s">
        <v>124</v>
      </c>
      <c r="F225" s="23">
        <v>4926.5</v>
      </c>
      <c r="G225" s="19">
        <f t="shared" si="6"/>
        <v>1231.625</v>
      </c>
      <c r="H225" s="17">
        <f t="shared" si="7"/>
        <v>3694.875</v>
      </c>
    </row>
    <row r="226" spans="1:8" x14ac:dyDescent="0.3">
      <c r="A226" s="9">
        <v>45015</v>
      </c>
      <c r="B226" s="1">
        <v>8960</v>
      </c>
      <c r="C226" t="s">
        <v>123</v>
      </c>
      <c r="D226" s="9">
        <v>45015</v>
      </c>
      <c r="E226" s="11" t="s">
        <v>124</v>
      </c>
      <c r="F226" s="23">
        <v>4926.5</v>
      </c>
      <c r="G226" s="19">
        <f t="shared" si="6"/>
        <v>1231.625</v>
      </c>
      <c r="H226" s="17">
        <f t="shared" si="7"/>
        <v>3694.875</v>
      </c>
    </row>
    <row r="227" spans="1:8" x14ac:dyDescent="0.3">
      <c r="A227" s="9">
        <v>45015</v>
      </c>
      <c r="B227" s="1">
        <v>8961</v>
      </c>
      <c r="C227" t="s">
        <v>125</v>
      </c>
      <c r="D227" s="9">
        <v>45015</v>
      </c>
      <c r="E227" s="11" t="s">
        <v>124</v>
      </c>
      <c r="F227" s="23">
        <v>2293.92</v>
      </c>
      <c r="G227" s="19">
        <f t="shared" si="6"/>
        <v>573.48</v>
      </c>
      <c r="H227" s="17">
        <f t="shared" si="7"/>
        <v>1720.44</v>
      </c>
    </row>
    <row r="228" spans="1:8" x14ac:dyDescent="0.3">
      <c r="A228" s="9">
        <v>45015</v>
      </c>
      <c r="B228" s="1">
        <v>8962</v>
      </c>
      <c r="C228" t="s">
        <v>125</v>
      </c>
      <c r="D228" s="9">
        <v>45015</v>
      </c>
      <c r="E228" s="11" t="s">
        <v>124</v>
      </c>
      <c r="F228" s="23">
        <v>2293.92</v>
      </c>
      <c r="G228" s="19">
        <f t="shared" si="6"/>
        <v>573.48</v>
      </c>
      <c r="H228" s="17">
        <f t="shared" si="7"/>
        <v>1720.44</v>
      </c>
    </row>
    <row r="229" spans="1:8" x14ac:dyDescent="0.3">
      <c r="A229" s="9">
        <v>45015</v>
      </c>
      <c r="B229" s="1">
        <v>8963</v>
      </c>
      <c r="C229" t="s">
        <v>125</v>
      </c>
      <c r="D229" s="9">
        <v>45015</v>
      </c>
      <c r="E229" s="11" t="s">
        <v>124</v>
      </c>
      <c r="F229" s="23">
        <v>2293.92</v>
      </c>
      <c r="G229" s="19">
        <f t="shared" si="6"/>
        <v>573.48</v>
      </c>
      <c r="H229" s="17">
        <f t="shared" si="7"/>
        <v>1720.44</v>
      </c>
    </row>
    <row r="230" spans="1:8" x14ac:dyDescent="0.3">
      <c r="A230" s="9">
        <v>45015</v>
      </c>
      <c r="B230" s="1">
        <v>8964</v>
      </c>
      <c r="C230" t="s">
        <v>125</v>
      </c>
      <c r="D230" s="9">
        <v>45015</v>
      </c>
      <c r="E230" s="11" t="s">
        <v>124</v>
      </c>
      <c r="F230" s="23">
        <v>2293.92</v>
      </c>
      <c r="G230" s="19">
        <f t="shared" si="6"/>
        <v>573.48</v>
      </c>
      <c r="H230" s="17">
        <f t="shared" si="7"/>
        <v>1720.44</v>
      </c>
    </row>
    <row r="231" spans="1:8" x14ac:dyDescent="0.3">
      <c r="A231" s="9">
        <v>45015</v>
      </c>
      <c r="B231" s="1">
        <v>8965</v>
      </c>
      <c r="C231" t="s">
        <v>125</v>
      </c>
      <c r="D231" s="9">
        <v>45015</v>
      </c>
      <c r="E231" s="11" t="s">
        <v>124</v>
      </c>
      <c r="F231" s="23">
        <v>2293.92</v>
      </c>
      <c r="G231" s="19">
        <f t="shared" si="6"/>
        <v>573.48</v>
      </c>
      <c r="H231" s="17">
        <f t="shared" si="7"/>
        <v>1720.44</v>
      </c>
    </row>
    <row r="232" spans="1:8" x14ac:dyDescent="0.3">
      <c r="A232" s="9">
        <v>45015</v>
      </c>
      <c r="B232" s="1">
        <v>8966</v>
      </c>
      <c r="C232" t="s">
        <v>125</v>
      </c>
      <c r="D232" s="9">
        <v>45015</v>
      </c>
      <c r="E232" s="11" t="s">
        <v>124</v>
      </c>
      <c r="F232" s="23">
        <v>2293.92</v>
      </c>
      <c r="G232" s="19">
        <f t="shared" si="6"/>
        <v>573.48</v>
      </c>
      <c r="H232" s="17">
        <f t="shared" si="7"/>
        <v>1720.44</v>
      </c>
    </row>
    <row r="233" spans="1:8" x14ac:dyDescent="0.3">
      <c r="A233" s="9">
        <v>45015</v>
      </c>
      <c r="B233" s="1">
        <v>8967</v>
      </c>
      <c r="C233" t="s">
        <v>125</v>
      </c>
      <c r="D233" s="9">
        <v>45015</v>
      </c>
      <c r="E233" s="11" t="s">
        <v>124</v>
      </c>
      <c r="F233" s="23">
        <v>2293.92</v>
      </c>
      <c r="G233" s="19">
        <f t="shared" si="6"/>
        <v>573.48</v>
      </c>
      <c r="H233" s="17">
        <f t="shared" si="7"/>
        <v>1720.44</v>
      </c>
    </row>
    <row r="234" spans="1:8" x14ac:dyDescent="0.3">
      <c r="A234" s="9">
        <v>45015</v>
      </c>
      <c r="B234" s="1">
        <v>8968</v>
      </c>
      <c r="C234" t="s">
        <v>125</v>
      </c>
      <c r="D234" s="9">
        <v>45015</v>
      </c>
      <c r="E234" s="11" t="s">
        <v>124</v>
      </c>
      <c r="F234" s="23">
        <v>2293.92</v>
      </c>
      <c r="G234" s="19">
        <f t="shared" si="6"/>
        <v>573.48</v>
      </c>
      <c r="H234" s="17">
        <f t="shared" si="7"/>
        <v>1720.44</v>
      </c>
    </row>
    <row r="235" spans="1:8" x14ac:dyDescent="0.3">
      <c r="A235" s="9">
        <v>45015</v>
      </c>
      <c r="B235" s="1">
        <v>8969</v>
      </c>
      <c r="C235" t="s">
        <v>125</v>
      </c>
      <c r="D235" s="9">
        <v>45015</v>
      </c>
      <c r="E235" s="11" t="s">
        <v>124</v>
      </c>
      <c r="F235" s="23">
        <v>2293.92</v>
      </c>
      <c r="G235" s="19">
        <f t="shared" si="6"/>
        <v>573.48</v>
      </c>
      <c r="H235" s="17">
        <f t="shared" si="7"/>
        <v>1720.44</v>
      </c>
    </row>
    <row r="236" spans="1:8" x14ac:dyDescent="0.3">
      <c r="A236" s="9">
        <v>45015</v>
      </c>
      <c r="B236" s="1">
        <v>8970</v>
      </c>
      <c r="C236" t="s">
        <v>125</v>
      </c>
      <c r="D236" s="9">
        <v>45015</v>
      </c>
      <c r="E236" s="11" t="s">
        <v>124</v>
      </c>
      <c r="F236" s="23">
        <v>2293.92</v>
      </c>
      <c r="G236" s="19">
        <f t="shared" si="6"/>
        <v>573.48</v>
      </c>
      <c r="H236" s="17">
        <f t="shared" si="7"/>
        <v>1720.44</v>
      </c>
    </row>
    <row r="237" spans="1:8" x14ac:dyDescent="0.3">
      <c r="A237" s="9">
        <v>45015</v>
      </c>
      <c r="B237" s="1">
        <v>8971</v>
      </c>
      <c r="C237" t="s">
        <v>125</v>
      </c>
      <c r="D237" s="9">
        <v>45015</v>
      </c>
      <c r="E237" s="11" t="s">
        <v>124</v>
      </c>
      <c r="F237" s="23">
        <v>2293.92</v>
      </c>
      <c r="G237" s="19">
        <f t="shared" si="6"/>
        <v>573.48</v>
      </c>
      <c r="H237" s="17">
        <f t="shared" si="7"/>
        <v>1720.44</v>
      </c>
    </row>
    <row r="238" spans="1:8" x14ac:dyDescent="0.3">
      <c r="A238" s="9">
        <v>45015</v>
      </c>
      <c r="B238" s="1">
        <v>8972</v>
      </c>
      <c r="C238" t="s">
        <v>125</v>
      </c>
      <c r="D238" s="9">
        <v>45015</v>
      </c>
      <c r="E238" s="11" t="s">
        <v>124</v>
      </c>
      <c r="F238" s="23">
        <v>2293.92</v>
      </c>
      <c r="G238" s="19">
        <f t="shared" ref="G238:G244" si="8">F238*0.25</f>
        <v>573.48</v>
      </c>
      <c r="H238" s="17">
        <f t="shared" ref="H238:H244" si="9">F238-G238</f>
        <v>1720.44</v>
      </c>
    </row>
    <row r="239" spans="1:8" x14ac:dyDescent="0.3">
      <c r="A239" s="9">
        <v>45015</v>
      </c>
      <c r="B239" s="1">
        <v>8973</v>
      </c>
      <c r="C239" t="s">
        <v>125</v>
      </c>
      <c r="D239" s="9">
        <v>45015</v>
      </c>
      <c r="E239" s="11" t="s">
        <v>124</v>
      </c>
      <c r="F239" s="23">
        <v>2293.92</v>
      </c>
      <c r="G239" s="19">
        <f t="shared" si="8"/>
        <v>573.48</v>
      </c>
      <c r="H239" s="17">
        <f t="shared" si="9"/>
        <v>1720.44</v>
      </c>
    </row>
    <row r="240" spans="1:8" x14ac:dyDescent="0.3">
      <c r="A240" s="9">
        <v>45015</v>
      </c>
      <c r="B240" s="1">
        <v>8974</v>
      </c>
      <c r="C240" t="s">
        <v>125</v>
      </c>
      <c r="D240" s="9">
        <v>45015</v>
      </c>
      <c r="E240" s="11" t="s">
        <v>124</v>
      </c>
      <c r="F240" s="23">
        <v>2293.92</v>
      </c>
      <c r="G240" s="19">
        <f t="shared" si="8"/>
        <v>573.48</v>
      </c>
      <c r="H240" s="17">
        <f t="shared" si="9"/>
        <v>1720.44</v>
      </c>
    </row>
    <row r="241" spans="1:8" x14ac:dyDescent="0.3">
      <c r="A241" s="9">
        <v>45015</v>
      </c>
      <c r="B241" s="1">
        <v>8975</v>
      </c>
      <c r="C241" t="s">
        <v>125</v>
      </c>
      <c r="D241" s="9">
        <v>45015</v>
      </c>
      <c r="E241" s="11" t="s">
        <v>124</v>
      </c>
      <c r="F241" s="23">
        <v>2293.92</v>
      </c>
      <c r="G241" s="19">
        <f t="shared" si="8"/>
        <v>573.48</v>
      </c>
      <c r="H241" s="17">
        <f t="shared" si="9"/>
        <v>1720.44</v>
      </c>
    </row>
    <row r="242" spans="1:8" x14ac:dyDescent="0.3">
      <c r="A242" s="9">
        <v>45015</v>
      </c>
      <c r="B242" s="1">
        <v>8976</v>
      </c>
      <c r="C242" t="s">
        <v>125</v>
      </c>
      <c r="D242" s="9">
        <v>45015</v>
      </c>
      <c r="E242" s="11" t="s">
        <v>124</v>
      </c>
      <c r="F242" s="23">
        <v>2293.92</v>
      </c>
      <c r="G242" s="19">
        <f t="shared" si="8"/>
        <v>573.48</v>
      </c>
      <c r="H242" s="17">
        <f t="shared" si="9"/>
        <v>1720.44</v>
      </c>
    </row>
    <row r="243" spans="1:8" x14ac:dyDescent="0.3">
      <c r="A243" s="9">
        <v>45016</v>
      </c>
      <c r="B243" s="1">
        <v>8977</v>
      </c>
      <c r="C243" t="s">
        <v>126</v>
      </c>
      <c r="D243" s="9">
        <v>45016</v>
      </c>
      <c r="E243" s="11" t="s">
        <v>19</v>
      </c>
      <c r="F243" s="23">
        <v>455952</v>
      </c>
      <c r="G243" s="19">
        <f t="shared" si="8"/>
        <v>113988</v>
      </c>
      <c r="H243" s="17">
        <f t="shared" si="9"/>
        <v>341964</v>
      </c>
    </row>
    <row r="244" spans="1:8" x14ac:dyDescent="0.3">
      <c r="A244" s="9">
        <v>45016</v>
      </c>
      <c r="B244" s="1">
        <v>8978</v>
      </c>
      <c r="C244" t="s">
        <v>127</v>
      </c>
      <c r="D244" s="9">
        <v>45016</v>
      </c>
      <c r="E244" s="11" t="s">
        <v>19</v>
      </c>
      <c r="F244" s="23">
        <v>5829.2</v>
      </c>
      <c r="G244" s="19">
        <f t="shared" si="8"/>
        <v>1457.3</v>
      </c>
      <c r="H244" s="17">
        <f t="shared" si="9"/>
        <v>4371.8999999999996</v>
      </c>
    </row>
    <row r="245" spans="1:8" x14ac:dyDescent="0.3">
      <c r="A245" s="9">
        <v>45016</v>
      </c>
      <c r="B245" s="1">
        <v>8979</v>
      </c>
      <c r="C245" t="s">
        <v>128</v>
      </c>
      <c r="D245" s="9">
        <v>45016</v>
      </c>
      <c r="E245" s="11" t="s">
        <v>11</v>
      </c>
      <c r="F245" s="23">
        <v>9013.7199999999993</v>
      </c>
      <c r="G245" s="21" t="s">
        <v>129</v>
      </c>
      <c r="H245" s="21" t="s">
        <v>130</v>
      </c>
    </row>
    <row r="246" spans="1:8" x14ac:dyDescent="0.3">
      <c r="A246" s="9">
        <v>45016</v>
      </c>
      <c r="B246" s="1">
        <v>8980</v>
      </c>
      <c r="C246" t="s">
        <v>128</v>
      </c>
      <c r="D246" s="9">
        <v>45016</v>
      </c>
      <c r="E246" s="11" t="s">
        <v>11</v>
      </c>
      <c r="F246" s="23" t="s">
        <v>131</v>
      </c>
      <c r="G246" s="21" t="s">
        <v>129</v>
      </c>
      <c r="H246" s="21" t="s">
        <v>130</v>
      </c>
    </row>
    <row r="247" spans="1:8" x14ac:dyDescent="0.3">
      <c r="A247" s="9">
        <v>45016</v>
      </c>
      <c r="B247" s="1">
        <v>8981</v>
      </c>
      <c r="C247" t="s">
        <v>128</v>
      </c>
      <c r="D247" s="9">
        <v>45016</v>
      </c>
      <c r="E247" s="11" t="s">
        <v>11</v>
      </c>
      <c r="F247" s="23" t="s">
        <v>131</v>
      </c>
      <c r="G247" s="21" t="s">
        <v>129</v>
      </c>
      <c r="H247" s="21" t="s">
        <v>130</v>
      </c>
    </row>
    <row r="248" spans="1:8" x14ac:dyDescent="0.3">
      <c r="A248" s="9">
        <v>45016</v>
      </c>
      <c r="B248" s="1">
        <v>8982</v>
      </c>
      <c r="C248" t="s">
        <v>128</v>
      </c>
      <c r="D248" s="9">
        <v>45016</v>
      </c>
      <c r="E248" s="11" t="s">
        <v>11</v>
      </c>
      <c r="F248" s="23" t="s">
        <v>131</v>
      </c>
      <c r="G248" s="21" t="s">
        <v>129</v>
      </c>
      <c r="H248" s="21" t="s">
        <v>130</v>
      </c>
    </row>
    <row r="249" spans="1:8" x14ac:dyDescent="0.3">
      <c r="A249" s="9"/>
      <c r="B249" s="1"/>
      <c r="D249" s="9"/>
      <c r="E249" s="11"/>
      <c r="F249" s="23"/>
      <c r="G249" s="21"/>
      <c r="H249" s="21"/>
    </row>
    <row r="250" spans="1:8" x14ac:dyDescent="0.3">
      <c r="B250" s="1"/>
      <c r="E250" s="11" t="s">
        <v>58</v>
      </c>
      <c r="F250" s="33">
        <f>SUM(F173:F245)</f>
        <v>1618616.2499999991</v>
      </c>
      <c r="G250" s="20">
        <f>SUM(G173:G245)</f>
        <v>402400.63249999977</v>
      </c>
      <c r="H250" s="22">
        <f>F250-G250</f>
        <v>1216215.6174999992</v>
      </c>
    </row>
    <row r="251" spans="1:8" ht="18" x14ac:dyDescent="0.35">
      <c r="A251" s="53" t="s">
        <v>132</v>
      </c>
      <c r="B251" s="54"/>
      <c r="C251" s="54"/>
      <c r="D251" s="54"/>
      <c r="E251" s="54"/>
      <c r="F251" s="54"/>
      <c r="G251" s="54"/>
      <c r="H251" s="55"/>
    </row>
    <row r="252" spans="1:8" x14ac:dyDescent="0.3">
      <c r="A252" s="4" t="s">
        <v>3</v>
      </c>
      <c r="B252" s="4" t="s">
        <v>4</v>
      </c>
      <c r="C252" s="4" t="s">
        <v>5</v>
      </c>
      <c r="D252" s="4" t="s">
        <v>6</v>
      </c>
      <c r="E252" s="4" t="s">
        <v>7</v>
      </c>
      <c r="F252" s="5" t="s">
        <v>8</v>
      </c>
      <c r="G252" s="5" t="s">
        <v>9</v>
      </c>
      <c r="H252" s="6">
        <f ca="1">+C300+#REF!+A252:H252</f>
        <v>0</v>
      </c>
    </row>
    <row r="253" spans="1:8" x14ac:dyDescent="0.3">
      <c r="A253" s="9">
        <v>45021</v>
      </c>
      <c r="B253" s="1">
        <v>8983</v>
      </c>
      <c r="C253" t="s">
        <v>133</v>
      </c>
      <c r="D253" s="9">
        <v>45021</v>
      </c>
      <c r="E253" s="1" t="s">
        <v>11</v>
      </c>
      <c r="F253" s="23">
        <v>127440</v>
      </c>
      <c r="G253" s="24">
        <f>F253*0.25</f>
        <v>31860</v>
      </c>
      <c r="H253" s="24">
        <f>F253-G253</f>
        <v>95580</v>
      </c>
    </row>
    <row r="254" spans="1:8" x14ac:dyDescent="0.3">
      <c r="A254" s="9">
        <v>45021</v>
      </c>
      <c r="B254" s="1">
        <v>8984</v>
      </c>
      <c r="C254" t="s">
        <v>133</v>
      </c>
      <c r="D254" s="9">
        <v>45021</v>
      </c>
      <c r="E254" s="1" t="s">
        <v>11</v>
      </c>
      <c r="F254" s="23">
        <v>127440</v>
      </c>
      <c r="G254" s="24">
        <f t="shared" ref="G254:G317" si="10">F254*0.25</f>
        <v>31860</v>
      </c>
      <c r="H254" s="24">
        <f t="shared" ref="H254:H317" si="11">F254-G254</f>
        <v>95580</v>
      </c>
    </row>
    <row r="255" spans="1:8" x14ac:dyDescent="0.3">
      <c r="A255" s="9">
        <v>45021</v>
      </c>
      <c r="B255" s="1">
        <v>8985</v>
      </c>
      <c r="C255" t="s">
        <v>133</v>
      </c>
      <c r="D255" s="9">
        <v>45021</v>
      </c>
      <c r="E255" s="1" t="s">
        <v>11</v>
      </c>
      <c r="F255" s="23">
        <v>127440</v>
      </c>
      <c r="G255" s="24">
        <f t="shared" si="10"/>
        <v>31860</v>
      </c>
      <c r="H255" s="24">
        <f t="shared" si="11"/>
        <v>95580</v>
      </c>
    </row>
    <row r="256" spans="1:8" x14ac:dyDescent="0.3">
      <c r="A256" s="9">
        <v>45021</v>
      </c>
      <c r="B256" s="1">
        <v>8986</v>
      </c>
      <c r="C256" t="s">
        <v>134</v>
      </c>
      <c r="D256" s="9">
        <v>45021</v>
      </c>
      <c r="E256" s="1" t="s">
        <v>135</v>
      </c>
      <c r="F256" s="23">
        <v>40120</v>
      </c>
      <c r="G256" s="24">
        <f t="shared" si="10"/>
        <v>10030</v>
      </c>
      <c r="H256" s="24">
        <f t="shared" si="11"/>
        <v>30090</v>
      </c>
    </row>
    <row r="257" spans="1:8" x14ac:dyDescent="0.3">
      <c r="A257" s="9">
        <v>45021</v>
      </c>
      <c r="B257" s="1">
        <v>8987</v>
      </c>
      <c r="C257" t="s">
        <v>136</v>
      </c>
      <c r="D257" s="9">
        <v>45021</v>
      </c>
      <c r="E257" s="1" t="s">
        <v>124</v>
      </c>
      <c r="F257" s="23">
        <v>47294.400000000001</v>
      </c>
      <c r="G257" s="24">
        <f t="shared" si="10"/>
        <v>11823.6</v>
      </c>
      <c r="H257" s="24">
        <f t="shared" si="11"/>
        <v>35470.800000000003</v>
      </c>
    </row>
    <row r="258" spans="1:8" x14ac:dyDescent="0.3">
      <c r="A258" s="9">
        <v>45021</v>
      </c>
      <c r="B258" s="1">
        <v>8987</v>
      </c>
      <c r="C258" t="s">
        <v>136</v>
      </c>
      <c r="D258" s="9">
        <v>45021</v>
      </c>
      <c r="E258" s="1" t="s">
        <v>137</v>
      </c>
      <c r="F258" s="23">
        <v>47294.400000000001</v>
      </c>
      <c r="G258" s="24">
        <f t="shared" si="10"/>
        <v>11823.6</v>
      </c>
      <c r="H258" s="24">
        <f t="shared" si="11"/>
        <v>35470.800000000003</v>
      </c>
    </row>
    <row r="259" spans="1:8" x14ac:dyDescent="0.3">
      <c r="A259" s="9">
        <v>45021</v>
      </c>
      <c r="B259" s="1">
        <v>8987</v>
      </c>
      <c r="C259" t="s">
        <v>136</v>
      </c>
      <c r="D259" s="9">
        <v>45021</v>
      </c>
      <c r="E259" s="1" t="s">
        <v>138</v>
      </c>
      <c r="F259" s="23">
        <v>47294.400000000001</v>
      </c>
      <c r="G259" s="24">
        <f t="shared" si="10"/>
        <v>11823.6</v>
      </c>
      <c r="H259" s="24">
        <f t="shared" si="11"/>
        <v>35470.800000000003</v>
      </c>
    </row>
    <row r="260" spans="1:8" x14ac:dyDescent="0.3">
      <c r="A260" s="9">
        <v>45021</v>
      </c>
      <c r="B260" s="1">
        <v>8987</v>
      </c>
      <c r="C260" t="s">
        <v>136</v>
      </c>
      <c r="D260" s="9">
        <v>45021</v>
      </c>
      <c r="E260" s="1" t="s">
        <v>135</v>
      </c>
      <c r="F260" s="23">
        <v>47294.400000000001</v>
      </c>
      <c r="G260" s="24">
        <f t="shared" si="10"/>
        <v>11823.6</v>
      </c>
      <c r="H260" s="24">
        <f t="shared" si="11"/>
        <v>35470.800000000003</v>
      </c>
    </row>
    <row r="261" spans="1:8" x14ac:dyDescent="0.3">
      <c r="A261" s="9">
        <v>45021</v>
      </c>
      <c r="B261" s="1">
        <v>8988</v>
      </c>
      <c r="C261" t="s">
        <v>139</v>
      </c>
      <c r="D261" s="9">
        <v>45021</v>
      </c>
      <c r="E261" s="1" t="s">
        <v>11</v>
      </c>
      <c r="F261" s="23">
        <v>46707.44</v>
      </c>
      <c r="G261" s="24">
        <f t="shared" si="10"/>
        <v>11676.86</v>
      </c>
      <c r="H261" s="24">
        <f t="shared" si="11"/>
        <v>35030.58</v>
      </c>
    </row>
    <row r="262" spans="1:8" x14ac:dyDescent="0.3">
      <c r="A262" s="9">
        <v>45021</v>
      </c>
      <c r="B262" s="1">
        <v>8989</v>
      </c>
      <c r="C262" t="s">
        <v>139</v>
      </c>
      <c r="D262" s="9">
        <v>45021</v>
      </c>
      <c r="E262" s="1" t="s">
        <v>11</v>
      </c>
      <c r="F262" s="23">
        <v>46707.44</v>
      </c>
      <c r="G262" s="24">
        <f t="shared" si="10"/>
        <v>11676.86</v>
      </c>
      <c r="H262" s="24">
        <f t="shared" si="11"/>
        <v>35030.58</v>
      </c>
    </row>
    <row r="263" spans="1:8" x14ac:dyDescent="0.3">
      <c r="A263" s="9">
        <v>45021</v>
      </c>
      <c r="B263" s="1">
        <v>8990</v>
      </c>
      <c r="C263" t="s">
        <v>139</v>
      </c>
      <c r="D263" s="9">
        <v>45021</v>
      </c>
      <c r="E263" s="1" t="s">
        <v>11</v>
      </c>
      <c r="F263" s="23">
        <v>46704.44</v>
      </c>
      <c r="G263" s="24">
        <f t="shared" si="10"/>
        <v>11676.11</v>
      </c>
      <c r="H263" s="24">
        <f t="shared" si="11"/>
        <v>35028.33</v>
      </c>
    </row>
    <row r="264" spans="1:8" x14ac:dyDescent="0.3">
      <c r="A264" s="9">
        <v>45021</v>
      </c>
      <c r="B264" s="1">
        <v>8991</v>
      </c>
      <c r="C264" t="s">
        <v>139</v>
      </c>
      <c r="D264" s="9">
        <v>45021</v>
      </c>
      <c r="E264" s="1" t="s">
        <v>11</v>
      </c>
      <c r="F264" s="23">
        <v>46704.44</v>
      </c>
      <c r="G264" s="24">
        <f t="shared" si="10"/>
        <v>11676.11</v>
      </c>
      <c r="H264" s="24">
        <f t="shared" si="11"/>
        <v>35028.33</v>
      </c>
    </row>
    <row r="265" spans="1:8" x14ac:dyDescent="0.3">
      <c r="A265" s="9">
        <v>45021</v>
      </c>
      <c r="B265" s="1">
        <v>8992</v>
      </c>
      <c r="C265" t="s">
        <v>140</v>
      </c>
      <c r="D265" s="9">
        <v>45021</v>
      </c>
      <c r="E265" s="1" t="s">
        <v>11</v>
      </c>
      <c r="F265" s="23">
        <v>141343.01999999999</v>
      </c>
      <c r="G265" s="24">
        <f t="shared" si="10"/>
        <v>35335.754999999997</v>
      </c>
      <c r="H265" s="24">
        <f t="shared" si="11"/>
        <v>106007.26499999998</v>
      </c>
    </row>
    <row r="266" spans="1:8" x14ac:dyDescent="0.3">
      <c r="B266" s="1"/>
      <c r="C266" t="s">
        <v>141</v>
      </c>
      <c r="E266" s="1"/>
      <c r="F266" s="23"/>
      <c r="G266" s="24"/>
      <c r="H266" s="24"/>
    </row>
    <row r="267" spans="1:8" x14ac:dyDescent="0.3">
      <c r="A267" s="9">
        <v>45021</v>
      </c>
      <c r="B267" s="1">
        <v>8993</v>
      </c>
      <c r="C267" t="s">
        <v>140</v>
      </c>
      <c r="D267" s="9">
        <v>45021</v>
      </c>
      <c r="E267" s="1" t="s">
        <v>11</v>
      </c>
      <c r="F267" s="23">
        <v>141343.01999999999</v>
      </c>
      <c r="G267" s="24">
        <f t="shared" si="10"/>
        <v>35335.754999999997</v>
      </c>
      <c r="H267" s="24">
        <f t="shared" si="11"/>
        <v>106007.26499999998</v>
      </c>
    </row>
    <row r="268" spans="1:8" x14ac:dyDescent="0.3">
      <c r="B268" s="1"/>
      <c r="C268" t="s">
        <v>141</v>
      </c>
      <c r="E268" s="1"/>
      <c r="F268" s="23"/>
      <c r="G268" s="24"/>
      <c r="H268" s="24"/>
    </row>
    <row r="269" spans="1:8" x14ac:dyDescent="0.3">
      <c r="A269" s="9">
        <v>45021</v>
      </c>
      <c r="B269" s="1">
        <v>8994</v>
      </c>
      <c r="C269" t="s">
        <v>140</v>
      </c>
      <c r="D269" s="9">
        <v>45021</v>
      </c>
      <c r="E269" s="1" t="s">
        <v>11</v>
      </c>
      <c r="F269" s="23">
        <v>141343.01999999999</v>
      </c>
      <c r="G269" s="24">
        <f t="shared" si="10"/>
        <v>35335.754999999997</v>
      </c>
      <c r="H269" s="24">
        <f t="shared" si="11"/>
        <v>106007.26499999998</v>
      </c>
    </row>
    <row r="270" spans="1:8" x14ac:dyDescent="0.3">
      <c r="B270" s="1"/>
      <c r="C270" t="s">
        <v>141</v>
      </c>
      <c r="E270" s="1"/>
      <c r="F270" s="23"/>
      <c r="G270" s="24"/>
      <c r="H270" s="24"/>
    </row>
    <row r="271" spans="1:8" x14ac:dyDescent="0.3">
      <c r="A271" s="9">
        <v>45021</v>
      </c>
      <c r="B271" s="1">
        <v>8995</v>
      </c>
      <c r="C271" t="s">
        <v>140</v>
      </c>
      <c r="D271" s="9">
        <v>45021</v>
      </c>
      <c r="E271" s="1" t="s">
        <v>11</v>
      </c>
      <c r="F271" s="23">
        <v>141343.01999999999</v>
      </c>
      <c r="G271" s="24">
        <f t="shared" si="10"/>
        <v>35335.754999999997</v>
      </c>
      <c r="H271" s="24">
        <f t="shared" si="11"/>
        <v>106007.26499999998</v>
      </c>
    </row>
    <row r="272" spans="1:8" x14ac:dyDescent="0.3">
      <c r="B272" s="1"/>
      <c r="C272" t="s">
        <v>141</v>
      </c>
      <c r="E272" s="1"/>
      <c r="F272" s="23"/>
      <c r="G272" s="24"/>
      <c r="H272" s="24"/>
    </row>
    <row r="273" spans="1:8" x14ac:dyDescent="0.3">
      <c r="A273" s="9">
        <v>45021</v>
      </c>
      <c r="B273" s="1">
        <v>8997</v>
      </c>
      <c r="C273" t="s">
        <v>142</v>
      </c>
      <c r="D273" s="9">
        <v>45021</v>
      </c>
      <c r="E273" s="1" t="s">
        <v>11</v>
      </c>
      <c r="F273" s="23">
        <v>409048.88</v>
      </c>
      <c r="G273" s="24">
        <f t="shared" si="10"/>
        <v>102262.22</v>
      </c>
      <c r="H273" s="24">
        <f t="shared" si="11"/>
        <v>306786.66000000003</v>
      </c>
    </row>
    <row r="274" spans="1:8" x14ac:dyDescent="0.3">
      <c r="B274" s="1"/>
      <c r="C274" t="s">
        <v>143</v>
      </c>
      <c r="E274" s="1"/>
      <c r="F274" s="23"/>
      <c r="G274" s="24"/>
      <c r="H274" s="24"/>
    </row>
    <row r="275" spans="1:8" x14ac:dyDescent="0.3">
      <c r="A275" s="9">
        <v>45021</v>
      </c>
      <c r="B275" s="1">
        <v>8998</v>
      </c>
      <c r="C275" t="s">
        <v>144</v>
      </c>
      <c r="D275" s="9">
        <v>45021</v>
      </c>
      <c r="E275" s="1" t="s">
        <v>11</v>
      </c>
      <c r="F275" s="23">
        <v>1238160.78</v>
      </c>
      <c r="G275" s="24">
        <f t="shared" si="10"/>
        <v>309540.19500000001</v>
      </c>
      <c r="H275" s="24">
        <f t="shared" si="11"/>
        <v>928620.58499999996</v>
      </c>
    </row>
    <row r="276" spans="1:8" x14ac:dyDescent="0.3">
      <c r="B276" s="1"/>
      <c r="C276" t="s">
        <v>145</v>
      </c>
      <c r="E276" s="1"/>
      <c r="F276" s="23"/>
      <c r="G276" s="24"/>
      <c r="H276" s="24"/>
    </row>
    <row r="277" spans="1:8" x14ac:dyDescent="0.3">
      <c r="A277" s="9">
        <v>45029</v>
      </c>
      <c r="B277" s="1">
        <v>8998</v>
      </c>
      <c r="C277" t="s">
        <v>146</v>
      </c>
      <c r="D277" s="9">
        <v>45029</v>
      </c>
      <c r="E277" s="1" t="s">
        <v>11</v>
      </c>
      <c r="F277" s="23">
        <v>5233.3</v>
      </c>
      <c r="G277" s="24">
        <f t="shared" si="10"/>
        <v>1308.325</v>
      </c>
      <c r="H277" s="24">
        <f t="shared" si="11"/>
        <v>3924.9750000000004</v>
      </c>
    </row>
    <row r="278" spans="1:8" x14ac:dyDescent="0.3">
      <c r="A278" s="9">
        <v>45029</v>
      </c>
      <c r="B278" s="1">
        <v>8999</v>
      </c>
      <c r="C278" t="s">
        <v>146</v>
      </c>
      <c r="D278" s="9">
        <v>45029</v>
      </c>
      <c r="E278" s="1" t="s">
        <v>11</v>
      </c>
      <c r="F278" s="23">
        <v>5233.3</v>
      </c>
      <c r="G278" s="24">
        <f t="shared" si="10"/>
        <v>1308.325</v>
      </c>
      <c r="H278" s="24">
        <f t="shared" si="11"/>
        <v>3924.9750000000004</v>
      </c>
    </row>
    <row r="279" spans="1:8" x14ac:dyDescent="0.3">
      <c r="A279" s="9">
        <v>45029</v>
      </c>
      <c r="B279" s="1">
        <v>9000</v>
      </c>
      <c r="C279" t="s">
        <v>147</v>
      </c>
      <c r="D279" s="9">
        <v>45029</v>
      </c>
      <c r="E279" s="1" t="s">
        <v>11</v>
      </c>
      <c r="F279" s="23">
        <v>2982.46</v>
      </c>
      <c r="G279" s="24">
        <f t="shared" si="10"/>
        <v>745.61500000000001</v>
      </c>
      <c r="H279" s="24">
        <f t="shared" si="11"/>
        <v>2236.8450000000003</v>
      </c>
    </row>
    <row r="280" spans="1:8" x14ac:dyDescent="0.3">
      <c r="A280" s="9">
        <v>45029</v>
      </c>
      <c r="B280" s="1">
        <v>9001</v>
      </c>
      <c r="C280" t="s">
        <v>147</v>
      </c>
      <c r="D280" s="9">
        <v>45029</v>
      </c>
      <c r="E280" s="1" t="s">
        <v>11</v>
      </c>
      <c r="F280" s="23">
        <v>2982.46</v>
      </c>
      <c r="G280" s="24">
        <f t="shared" si="10"/>
        <v>745.61500000000001</v>
      </c>
      <c r="H280" s="24">
        <f t="shared" si="11"/>
        <v>2236.8450000000003</v>
      </c>
    </row>
    <row r="281" spans="1:8" x14ac:dyDescent="0.3">
      <c r="A281" s="9">
        <v>45029</v>
      </c>
      <c r="B281" s="1">
        <v>9002</v>
      </c>
      <c r="C281" t="s">
        <v>147</v>
      </c>
      <c r="D281" s="9">
        <v>45029</v>
      </c>
      <c r="E281" s="1" t="s">
        <v>11</v>
      </c>
      <c r="F281" s="23">
        <v>2982.46</v>
      </c>
      <c r="G281" s="24">
        <f t="shared" si="10"/>
        <v>745.61500000000001</v>
      </c>
      <c r="H281" s="24">
        <f t="shared" si="11"/>
        <v>2236.8450000000003</v>
      </c>
    </row>
    <row r="282" spans="1:8" x14ac:dyDescent="0.3">
      <c r="A282" s="9">
        <v>45029</v>
      </c>
      <c r="B282" s="1">
        <v>9003</v>
      </c>
      <c r="C282" t="s">
        <v>147</v>
      </c>
      <c r="D282" s="9">
        <v>45029</v>
      </c>
      <c r="E282" s="1" t="s">
        <v>11</v>
      </c>
      <c r="F282" s="23">
        <v>2982.46</v>
      </c>
      <c r="G282" s="24">
        <f t="shared" si="10"/>
        <v>745.61500000000001</v>
      </c>
      <c r="H282" s="24">
        <f t="shared" si="11"/>
        <v>2236.8450000000003</v>
      </c>
    </row>
    <row r="283" spans="1:8" x14ac:dyDescent="0.3">
      <c r="A283" s="9">
        <v>45034</v>
      </c>
      <c r="B283" s="1">
        <v>9004</v>
      </c>
      <c r="C283" t="s">
        <v>148</v>
      </c>
      <c r="D283" s="9">
        <v>45034</v>
      </c>
      <c r="E283" s="1" t="s">
        <v>137</v>
      </c>
      <c r="F283" s="23">
        <v>68404.600000000006</v>
      </c>
      <c r="G283" s="24">
        <f t="shared" si="10"/>
        <v>17101.150000000001</v>
      </c>
      <c r="H283" s="24">
        <f t="shared" si="11"/>
        <v>51303.450000000004</v>
      </c>
    </row>
    <row r="284" spans="1:8" x14ac:dyDescent="0.3">
      <c r="A284" s="9">
        <v>45034</v>
      </c>
      <c r="B284" s="1">
        <v>9005</v>
      </c>
      <c r="C284" t="s">
        <v>148</v>
      </c>
      <c r="D284" s="9">
        <v>45034</v>
      </c>
      <c r="E284" s="1" t="s">
        <v>137</v>
      </c>
      <c r="F284" s="23">
        <v>68404.600000000006</v>
      </c>
      <c r="G284" s="24">
        <f t="shared" si="10"/>
        <v>17101.150000000001</v>
      </c>
      <c r="H284" s="24">
        <f t="shared" si="11"/>
        <v>51303.450000000004</v>
      </c>
    </row>
    <row r="285" spans="1:8" x14ac:dyDescent="0.3">
      <c r="A285" s="9">
        <v>45034</v>
      </c>
      <c r="B285" s="1">
        <v>9006</v>
      </c>
      <c r="C285" t="s">
        <v>148</v>
      </c>
      <c r="D285" s="9">
        <v>45034</v>
      </c>
      <c r="E285" s="1" t="s">
        <v>137</v>
      </c>
      <c r="F285" s="23">
        <v>68404.600000000006</v>
      </c>
      <c r="G285" s="24">
        <f t="shared" si="10"/>
        <v>17101.150000000001</v>
      </c>
      <c r="H285" s="24">
        <f t="shared" si="11"/>
        <v>51303.450000000004</v>
      </c>
    </row>
    <row r="286" spans="1:8" x14ac:dyDescent="0.3">
      <c r="A286" s="9">
        <v>45034</v>
      </c>
      <c r="B286" s="1">
        <v>9007</v>
      </c>
      <c r="C286" t="s">
        <v>149</v>
      </c>
      <c r="D286" s="9">
        <v>45034</v>
      </c>
      <c r="E286" s="1" t="s">
        <v>11</v>
      </c>
      <c r="F286" s="23">
        <v>5616.21</v>
      </c>
      <c r="G286" s="24">
        <f t="shared" si="10"/>
        <v>1404.0525</v>
      </c>
      <c r="H286" s="24">
        <f t="shared" si="11"/>
        <v>4212.1575000000003</v>
      </c>
    </row>
    <row r="287" spans="1:8" x14ac:dyDescent="0.3">
      <c r="A287" s="9">
        <v>45034</v>
      </c>
      <c r="B287" s="1">
        <v>9008</v>
      </c>
      <c r="C287" t="s">
        <v>150</v>
      </c>
      <c r="D287" s="9">
        <v>45034</v>
      </c>
      <c r="E287" s="1" t="s">
        <v>11</v>
      </c>
      <c r="F287" s="23">
        <v>10708.33</v>
      </c>
      <c r="G287" s="24">
        <f t="shared" si="10"/>
        <v>2677.0825</v>
      </c>
      <c r="H287" s="24">
        <f t="shared" si="11"/>
        <v>8031.2474999999995</v>
      </c>
    </row>
    <row r="288" spans="1:8" x14ac:dyDescent="0.3">
      <c r="A288" s="9">
        <v>45034</v>
      </c>
      <c r="B288" s="1">
        <v>9009</v>
      </c>
      <c r="C288" t="s">
        <v>151</v>
      </c>
      <c r="D288" s="9">
        <v>45034</v>
      </c>
      <c r="E288" s="1" t="s">
        <v>11</v>
      </c>
      <c r="F288" s="23">
        <v>16929.419999999998</v>
      </c>
      <c r="G288" s="24">
        <f t="shared" si="10"/>
        <v>4232.3549999999996</v>
      </c>
      <c r="H288" s="24">
        <f t="shared" si="11"/>
        <v>12697.064999999999</v>
      </c>
    </row>
    <row r="289" spans="1:8" x14ac:dyDescent="0.3">
      <c r="A289" s="9">
        <v>45034</v>
      </c>
      <c r="B289" s="1">
        <v>9010</v>
      </c>
      <c r="C289" t="s">
        <v>152</v>
      </c>
      <c r="D289" s="9">
        <v>45034</v>
      </c>
      <c r="E289" s="1" t="s">
        <v>11</v>
      </c>
      <c r="F289" s="23">
        <v>3153.49</v>
      </c>
      <c r="G289" s="24">
        <f t="shared" si="10"/>
        <v>788.37249999999995</v>
      </c>
      <c r="H289" s="24">
        <f t="shared" si="11"/>
        <v>2365.1174999999998</v>
      </c>
    </row>
    <row r="290" spans="1:8" x14ac:dyDescent="0.3">
      <c r="A290" s="9">
        <v>45034</v>
      </c>
      <c r="B290" s="1">
        <v>9011</v>
      </c>
      <c r="C290" t="s">
        <v>153</v>
      </c>
      <c r="D290" s="9">
        <v>45034</v>
      </c>
      <c r="E290" s="1" t="s">
        <v>11</v>
      </c>
      <c r="F290" s="23">
        <v>9139.2199999999993</v>
      </c>
      <c r="G290" s="24">
        <f t="shared" si="10"/>
        <v>2284.8049999999998</v>
      </c>
      <c r="H290" s="24">
        <f t="shared" si="11"/>
        <v>6854.4149999999991</v>
      </c>
    </row>
    <row r="291" spans="1:8" x14ac:dyDescent="0.3">
      <c r="A291" s="9">
        <v>45034</v>
      </c>
      <c r="B291" s="1">
        <v>9012</v>
      </c>
      <c r="C291" t="s">
        <v>154</v>
      </c>
      <c r="D291" s="9">
        <v>45034</v>
      </c>
      <c r="E291" s="1" t="s">
        <v>155</v>
      </c>
      <c r="F291" s="23">
        <v>3506792</v>
      </c>
      <c r="G291" s="24">
        <f t="shared" si="10"/>
        <v>876698</v>
      </c>
      <c r="H291" s="24">
        <f t="shared" si="11"/>
        <v>2630094</v>
      </c>
    </row>
    <row r="292" spans="1:8" x14ac:dyDescent="0.3">
      <c r="A292" s="9">
        <v>45034</v>
      </c>
      <c r="B292" s="1">
        <v>9013</v>
      </c>
      <c r="C292" t="s">
        <v>156</v>
      </c>
      <c r="D292" s="9">
        <v>45034</v>
      </c>
      <c r="E292" s="1" t="s">
        <v>155</v>
      </c>
      <c r="F292" s="23">
        <v>3046760</v>
      </c>
      <c r="G292" s="24">
        <f t="shared" si="10"/>
        <v>761690</v>
      </c>
      <c r="H292" s="24">
        <f t="shared" si="11"/>
        <v>2285070</v>
      </c>
    </row>
    <row r="293" spans="1:8" x14ac:dyDescent="0.3">
      <c r="B293" s="1"/>
      <c r="C293" t="s">
        <v>157</v>
      </c>
      <c r="E293" s="1"/>
      <c r="F293" s="23"/>
      <c r="G293" s="24"/>
      <c r="H293" s="24"/>
    </row>
    <row r="294" spans="1:8" x14ac:dyDescent="0.3">
      <c r="A294" s="9">
        <v>45036</v>
      </c>
      <c r="B294" s="1">
        <v>9014</v>
      </c>
      <c r="C294" t="s">
        <v>158</v>
      </c>
      <c r="D294" s="9">
        <v>45036</v>
      </c>
      <c r="E294" s="1" t="s">
        <v>159</v>
      </c>
      <c r="F294" s="23">
        <v>9853</v>
      </c>
      <c r="G294" s="24">
        <f t="shared" si="10"/>
        <v>2463.25</v>
      </c>
      <c r="H294" s="24">
        <f t="shared" si="11"/>
        <v>7389.75</v>
      </c>
    </row>
    <row r="295" spans="1:8" x14ac:dyDescent="0.3">
      <c r="A295" s="9">
        <v>45036</v>
      </c>
      <c r="B295" s="1">
        <v>9015</v>
      </c>
      <c r="C295" t="s">
        <v>158</v>
      </c>
      <c r="D295" s="9">
        <v>45036</v>
      </c>
      <c r="E295" s="1" t="s">
        <v>159</v>
      </c>
      <c r="F295" s="23">
        <v>9853</v>
      </c>
      <c r="G295" s="24">
        <f t="shared" si="10"/>
        <v>2463.25</v>
      </c>
      <c r="H295" s="24">
        <f t="shared" si="11"/>
        <v>7389.75</v>
      </c>
    </row>
    <row r="296" spans="1:8" x14ac:dyDescent="0.3">
      <c r="A296" s="9">
        <v>45036</v>
      </c>
      <c r="B296" s="1">
        <v>9016</v>
      </c>
      <c r="C296" t="s">
        <v>158</v>
      </c>
      <c r="D296" s="9">
        <v>45036</v>
      </c>
      <c r="E296" s="1" t="s">
        <v>159</v>
      </c>
      <c r="F296" s="23">
        <v>9853</v>
      </c>
      <c r="G296" s="24">
        <f t="shared" si="10"/>
        <v>2463.25</v>
      </c>
      <c r="H296" s="24">
        <f t="shared" si="11"/>
        <v>7389.75</v>
      </c>
    </row>
    <row r="297" spans="1:8" x14ac:dyDescent="0.3">
      <c r="A297" s="9">
        <v>45036</v>
      </c>
      <c r="B297" s="1">
        <v>9017</v>
      </c>
      <c r="C297" t="s">
        <v>158</v>
      </c>
      <c r="D297" s="9">
        <v>45036</v>
      </c>
      <c r="E297" s="1" t="s">
        <v>159</v>
      </c>
      <c r="F297" s="23">
        <v>9853</v>
      </c>
      <c r="G297" s="24">
        <f t="shared" si="10"/>
        <v>2463.25</v>
      </c>
      <c r="H297" s="24">
        <f t="shared" si="11"/>
        <v>7389.75</v>
      </c>
    </row>
    <row r="298" spans="1:8" x14ac:dyDescent="0.3">
      <c r="A298" s="9">
        <v>45036</v>
      </c>
      <c r="B298" s="1">
        <v>9018</v>
      </c>
      <c r="C298" t="s">
        <v>158</v>
      </c>
      <c r="D298" s="9">
        <v>45036</v>
      </c>
      <c r="E298" s="1" t="s">
        <v>159</v>
      </c>
      <c r="F298" s="23">
        <v>9853</v>
      </c>
      <c r="G298" s="24">
        <f t="shared" si="10"/>
        <v>2463.25</v>
      </c>
      <c r="H298" s="24">
        <f t="shared" si="11"/>
        <v>7389.75</v>
      </c>
    </row>
    <row r="299" spans="1:8" x14ac:dyDescent="0.3">
      <c r="A299" s="9">
        <v>45036</v>
      </c>
      <c r="B299" s="1">
        <v>9019</v>
      </c>
      <c r="C299" t="s">
        <v>158</v>
      </c>
      <c r="D299" s="9">
        <v>45036</v>
      </c>
      <c r="E299" s="1" t="s">
        <v>159</v>
      </c>
      <c r="F299" s="23">
        <v>9853</v>
      </c>
      <c r="G299" s="24">
        <f t="shared" si="10"/>
        <v>2463.25</v>
      </c>
      <c r="H299" s="24">
        <f t="shared" si="11"/>
        <v>7389.75</v>
      </c>
    </row>
    <row r="300" spans="1:8" x14ac:dyDescent="0.3">
      <c r="A300" s="9">
        <v>45036</v>
      </c>
      <c r="B300" s="1">
        <v>9020</v>
      </c>
      <c r="C300" t="s">
        <v>160</v>
      </c>
      <c r="D300" s="9">
        <v>45036</v>
      </c>
      <c r="E300" s="1" t="s">
        <v>155</v>
      </c>
      <c r="F300" s="23">
        <v>21151.85</v>
      </c>
      <c r="G300" s="24">
        <f t="shared" si="10"/>
        <v>5287.9624999999996</v>
      </c>
      <c r="H300" s="24">
        <f t="shared" si="11"/>
        <v>15863.887499999999</v>
      </c>
    </row>
    <row r="301" spans="1:8" x14ac:dyDescent="0.3">
      <c r="A301" s="9">
        <v>45036</v>
      </c>
      <c r="B301" s="1">
        <v>9021</v>
      </c>
      <c r="C301" t="s">
        <v>160</v>
      </c>
      <c r="D301" s="9">
        <v>45036</v>
      </c>
      <c r="E301" s="1" t="s">
        <v>155</v>
      </c>
      <c r="F301" s="23">
        <v>21151.85</v>
      </c>
      <c r="G301" s="24">
        <f t="shared" si="10"/>
        <v>5287.9624999999996</v>
      </c>
      <c r="H301" s="24">
        <f t="shared" si="11"/>
        <v>15863.887499999999</v>
      </c>
    </row>
    <row r="302" spans="1:8" x14ac:dyDescent="0.3">
      <c r="A302" s="9">
        <v>45036</v>
      </c>
      <c r="B302" s="1">
        <v>9022</v>
      </c>
      <c r="C302" t="s">
        <v>161</v>
      </c>
      <c r="D302" s="9">
        <v>45036</v>
      </c>
      <c r="E302" s="1" t="s">
        <v>155</v>
      </c>
      <c r="F302" s="23">
        <v>5911.8</v>
      </c>
      <c r="G302" s="24">
        <f t="shared" si="10"/>
        <v>1477.95</v>
      </c>
      <c r="H302" s="24">
        <f t="shared" si="11"/>
        <v>4433.8500000000004</v>
      </c>
    </row>
    <row r="303" spans="1:8" x14ac:dyDescent="0.3">
      <c r="B303" s="1"/>
      <c r="C303" t="s">
        <v>162</v>
      </c>
      <c r="E303" s="1"/>
      <c r="F303" s="23"/>
      <c r="G303" s="24"/>
      <c r="H303" s="24"/>
    </row>
    <row r="304" spans="1:8" x14ac:dyDescent="0.3">
      <c r="A304" s="9">
        <v>45036</v>
      </c>
      <c r="B304" s="1">
        <v>9023</v>
      </c>
      <c r="C304" t="s">
        <v>161</v>
      </c>
      <c r="D304" s="9">
        <v>45036</v>
      </c>
      <c r="E304" s="1" t="s">
        <v>155</v>
      </c>
      <c r="F304" s="23">
        <v>5911.8</v>
      </c>
      <c r="G304" s="24">
        <f t="shared" si="10"/>
        <v>1477.95</v>
      </c>
      <c r="H304" s="24">
        <f t="shared" si="11"/>
        <v>4433.8500000000004</v>
      </c>
    </row>
    <row r="305" spans="1:8" x14ac:dyDescent="0.3">
      <c r="B305" s="1"/>
      <c r="C305" t="s">
        <v>162</v>
      </c>
      <c r="E305" s="1"/>
      <c r="F305" s="23"/>
      <c r="G305" s="24"/>
      <c r="H305" s="24"/>
    </row>
    <row r="306" spans="1:8" x14ac:dyDescent="0.3">
      <c r="A306" s="9">
        <v>45036</v>
      </c>
      <c r="B306" s="1">
        <v>9024</v>
      </c>
      <c r="C306" t="s">
        <v>161</v>
      </c>
      <c r="D306" s="9">
        <v>45036</v>
      </c>
      <c r="E306" s="1" t="s">
        <v>155</v>
      </c>
      <c r="F306" s="23">
        <v>5911.8</v>
      </c>
      <c r="G306" s="24">
        <f t="shared" si="10"/>
        <v>1477.95</v>
      </c>
      <c r="H306" s="24">
        <f t="shared" si="11"/>
        <v>4433.8500000000004</v>
      </c>
    </row>
    <row r="307" spans="1:8" x14ac:dyDescent="0.3">
      <c r="B307" s="1"/>
      <c r="C307" t="s">
        <v>162</v>
      </c>
      <c r="E307" s="1"/>
      <c r="F307" s="23"/>
      <c r="G307" s="24"/>
      <c r="H307" s="24"/>
    </row>
    <row r="308" spans="1:8" x14ac:dyDescent="0.3">
      <c r="A308" s="9">
        <v>45036</v>
      </c>
      <c r="B308" s="1">
        <v>9025</v>
      </c>
      <c r="C308" t="s">
        <v>161</v>
      </c>
      <c r="D308" s="9">
        <v>45036</v>
      </c>
      <c r="E308" s="1" t="s">
        <v>155</v>
      </c>
      <c r="F308" s="23">
        <v>5911.8</v>
      </c>
      <c r="G308" s="24">
        <f t="shared" si="10"/>
        <v>1477.95</v>
      </c>
      <c r="H308" s="24">
        <f t="shared" si="11"/>
        <v>4433.8500000000004</v>
      </c>
    </row>
    <row r="309" spans="1:8" x14ac:dyDescent="0.3">
      <c r="B309" s="1"/>
      <c r="C309" t="s">
        <v>162</v>
      </c>
      <c r="E309" s="1"/>
      <c r="F309" s="23"/>
      <c r="G309" s="24"/>
      <c r="H309" s="24"/>
    </row>
    <row r="310" spans="1:8" x14ac:dyDescent="0.3">
      <c r="A310" s="9">
        <v>45036</v>
      </c>
      <c r="B310" s="1">
        <v>9026</v>
      </c>
      <c r="C310" t="s">
        <v>161</v>
      </c>
      <c r="D310" s="9">
        <v>45036</v>
      </c>
      <c r="E310" s="1" t="s">
        <v>155</v>
      </c>
      <c r="F310" s="23">
        <v>5911.8</v>
      </c>
      <c r="G310" s="24">
        <f t="shared" si="10"/>
        <v>1477.95</v>
      </c>
      <c r="H310" s="24">
        <f t="shared" si="11"/>
        <v>4433.8500000000004</v>
      </c>
    </row>
    <row r="311" spans="1:8" x14ac:dyDescent="0.3">
      <c r="B311" s="1"/>
      <c r="C311" t="s">
        <v>162</v>
      </c>
      <c r="E311" s="1"/>
      <c r="F311" s="23"/>
      <c r="G311" s="24"/>
      <c r="H311" s="24"/>
    </row>
    <row r="312" spans="1:8" x14ac:dyDescent="0.3">
      <c r="A312" s="9">
        <v>45036</v>
      </c>
      <c r="B312" s="1">
        <v>9026</v>
      </c>
      <c r="C312" t="s">
        <v>161</v>
      </c>
      <c r="D312" s="9">
        <v>45036</v>
      </c>
      <c r="E312" s="1" t="s">
        <v>155</v>
      </c>
      <c r="F312" s="23">
        <v>5911.8</v>
      </c>
      <c r="G312" s="24">
        <f t="shared" si="10"/>
        <v>1477.95</v>
      </c>
      <c r="H312" s="24">
        <f t="shared" si="11"/>
        <v>4433.8500000000004</v>
      </c>
    </row>
    <row r="313" spans="1:8" x14ac:dyDescent="0.3">
      <c r="B313" s="1"/>
      <c r="C313" t="s">
        <v>162</v>
      </c>
      <c r="E313" s="1"/>
      <c r="F313" s="23"/>
      <c r="G313" s="24"/>
      <c r="H313" s="24"/>
    </row>
    <row r="314" spans="1:8" x14ac:dyDescent="0.3">
      <c r="A314" s="9">
        <v>45036</v>
      </c>
      <c r="B314" s="1">
        <v>9027</v>
      </c>
      <c r="C314" t="s">
        <v>163</v>
      </c>
      <c r="D314" s="9">
        <v>45036</v>
      </c>
      <c r="E314" s="1" t="s">
        <v>155</v>
      </c>
      <c r="F314" s="23">
        <v>3610.8</v>
      </c>
      <c r="G314" s="24">
        <f t="shared" si="10"/>
        <v>902.7</v>
      </c>
      <c r="H314" s="24">
        <f t="shared" si="11"/>
        <v>2708.1000000000004</v>
      </c>
    </row>
    <row r="315" spans="1:8" x14ac:dyDescent="0.3">
      <c r="A315" s="9">
        <v>45036</v>
      </c>
      <c r="B315" s="1">
        <v>9028</v>
      </c>
      <c r="C315" t="s">
        <v>163</v>
      </c>
      <c r="D315" s="9">
        <v>45036</v>
      </c>
      <c r="E315" s="1" t="s">
        <v>155</v>
      </c>
      <c r="F315" s="23">
        <v>3610.8</v>
      </c>
      <c r="G315" s="24">
        <f t="shared" si="10"/>
        <v>902.7</v>
      </c>
      <c r="H315" s="24">
        <f t="shared" si="11"/>
        <v>2708.1000000000004</v>
      </c>
    </row>
    <row r="316" spans="1:8" x14ac:dyDescent="0.3">
      <c r="A316" s="9">
        <v>45036</v>
      </c>
      <c r="B316" s="1">
        <v>9029</v>
      </c>
      <c r="C316" t="s">
        <v>163</v>
      </c>
      <c r="D316" s="9">
        <v>45036</v>
      </c>
      <c r="E316" s="1" t="s">
        <v>155</v>
      </c>
      <c r="F316" s="23">
        <v>3610.8</v>
      </c>
      <c r="G316" s="24">
        <f t="shared" si="10"/>
        <v>902.7</v>
      </c>
      <c r="H316" s="24">
        <f t="shared" si="11"/>
        <v>2708.1000000000004</v>
      </c>
    </row>
    <row r="317" spans="1:8" x14ac:dyDescent="0.3">
      <c r="A317" s="9">
        <v>45036</v>
      </c>
      <c r="B317" s="1">
        <v>9030</v>
      </c>
      <c r="C317" t="s">
        <v>163</v>
      </c>
      <c r="D317" s="9">
        <v>45036</v>
      </c>
      <c r="E317" s="1" t="s">
        <v>155</v>
      </c>
      <c r="F317" s="23">
        <v>3610.8</v>
      </c>
      <c r="G317" s="24">
        <f t="shared" si="10"/>
        <v>902.7</v>
      </c>
      <c r="H317" s="24">
        <f t="shared" si="11"/>
        <v>2708.1000000000004</v>
      </c>
    </row>
    <row r="318" spans="1:8" x14ac:dyDescent="0.3">
      <c r="A318" s="9">
        <v>45036</v>
      </c>
      <c r="B318" s="1">
        <v>9031</v>
      </c>
      <c r="C318" t="s">
        <v>163</v>
      </c>
      <c r="D318" s="9">
        <v>45036</v>
      </c>
      <c r="E318" s="1" t="s">
        <v>155</v>
      </c>
      <c r="F318" s="23">
        <v>3610.8</v>
      </c>
      <c r="G318" s="24">
        <f>F318*0.25</f>
        <v>902.7</v>
      </c>
      <c r="H318" s="24">
        <f>F318-G318</f>
        <v>2708.1000000000004</v>
      </c>
    </row>
    <row r="319" spans="1:8" x14ac:dyDescent="0.3">
      <c r="A319" s="9">
        <v>45036</v>
      </c>
      <c r="B319" s="1">
        <v>9032</v>
      </c>
      <c r="C319" t="s">
        <v>163</v>
      </c>
      <c r="D319" s="9">
        <v>45036</v>
      </c>
      <c r="E319" s="1" t="s">
        <v>155</v>
      </c>
      <c r="F319" s="23">
        <v>3610.8</v>
      </c>
      <c r="G319" s="24">
        <f>F319*0.25</f>
        <v>902.7</v>
      </c>
      <c r="H319" s="24">
        <f>F319-G319</f>
        <v>2708.1000000000004</v>
      </c>
    </row>
    <row r="320" spans="1:8" x14ac:dyDescent="0.3">
      <c r="A320" s="9">
        <v>45036</v>
      </c>
      <c r="B320" s="1">
        <v>9031</v>
      </c>
      <c r="C320" t="s">
        <v>164</v>
      </c>
      <c r="D320" s="9">
        <v>45036</v>
      </c>
      <c r="E320" s="1" t="s">
        <v>155</v>
      </c>
      <c r="F320" s="23">
        <v>10759.48</v>
      </c>
      <c r="G320" s="24">
        <f>F320*0.25</f>
        <v>2689.87</v>
      </c>
      <c r="H320" s="24">
        <f>F320-G320</f>
        <v>8069.61</v>
      </c>
    </row>
    <row r="321" spans="1:10" x14ac:dyDescent="0.3">
      <c r="B321" s="1"/>
      <c r="E321" s="1"/>
      <c r="F321" s="23"/>
    </row>
    <row r="322" spans="1:10" x14ac:dyDescent="0.3">
      <c r="B322" s="1"/>
      <c r="E322" s="1" t="s">
        <v>58</v>
      </c>
      <c r="F322" s="25">
        <f>SUM(F253:F320)</f>
        <v>10007048.790000008</v>
      </c>
      <c r="G322" s="26">
        <f>SUM(G253:G320)</f>
        <v>2501762.1975000021</v>
      </c>
      <c r="H322" s="26">
        <f>F322-G322</f>
        <v>7505286.5925000068</v>
      </c>
    </row>
    <row r="323" spans="1:10" x14ac:dyDescent="0.3">
      <c r="B323" s="1"/>
      <c r="E323" s="1"/>
      <c r="F323" s="23"/>
    </row>
    <row r="324" spans="1:10" ht="18" x14ac:dyDescent="0.35">
      <c r="A324" s="53" t="s">
        <v>165</v>
      </c>
      <c r="B324" s="54"/>
      <c r="C324" s="54"/>
      <c r="D324" s="54"/>
      <c r="E324" s="54"/>
      <c r="F324" s="54"/>
      <c r="G324" s="54"/>
      <c r="H324" s="55"/>
    </row>
    <row r="325" spans="1:10" x14ac:dyDescent="0.3">
      <c r="A325" s="4" t="s">
        <v>3</v>
      </c>
      <c r="B325" s="4" t="s">
        <v>4</v>
      </c>
      <c r="C325" s="4" t="s">
        <v>5</v>
      </c>
      <c r="D325" s="4" t="s">
        <v>6</v>
      </c>
      <c r="E325" s="27" t="s">
        <v>7</v>
      </c>
      <c r="F325" s="5" t="s">
        <v>8</v>
      </c>
      <c r="G325" s="5" t="s">
        <v>9</v>
      </c>
      <c r="H325" s="6">
        <f ca="1">+C376+#REF!+A325:H325</f>
        <v>0</v>
      </c>
    </row>
    <row r="326" spans="1:10" x14ac:dyDescent="0.3">
      <c r="A326" s="9">
        <v>45056</v>
      </c>
      <c r="B326" s="1">
        <v>9032</v>
      </c>
      <c r="C326" t="s">
        <v>166</v>
      </c>
      <c r="D326" s="9">
        <v>45056</v>
      </c>
      <c r="E326" s="1" t="s">
        <v>11</v>
      </c>
      <c r="F326" s="23">
        <v>333538.8</v>
      </c>
      <c r="G326" s="28">
        <v>83384.7</v>
      </c>
      <c r="H326" s="21">
        <v>250154.1</v>
      </c>
      <c r="J326" s="29"/>
    </row>
    <row r="327" spans="1:10" x14ac:dyDescent="0.3">
      <c r="A327" s="9">
        <v>45056</v>
      </c>
      <c r="B327" s="1">
        <v>9033</v>
      </c>
      <c r="C327" t="s">
        <v>167</v>
      </c>
      <c r="D327" s="9">
        <v>45056</v>
      </c>
      <c r="E327" s="1" t="s">
        <v>11</v>
      </c>
      <c r="F327" s="23">
        <v>160244</v>
      </c>
      <c r="G327" s="30">
        <v>40061</v>
      </c>
      <c r="H327" s="21">
        <v>120183</v>
      </c>
      <c r="J327" s="29"/>
    </row>
    <row r="328" spans="1:10" x14ac:dyDescent="0.3">
      <c r="A328" s="9">
        <v>45056</v>
      </c>
      <c r="B328" s="1">
        <v>9034</v>
      </c>
      <c r="C328" t="s">
        <v>168</v>
      </c>
      <c r="D328" s="9">
        <v>45056</v>
      </c>
      <c r="E328" s="1" t="s">
        <v>11</v>
      </c>
      <c r="F328" s="23">
        <v>4059.2</v>
      </c>
      <c r="G328" s="28">
        <v>1014.8</v>
      </c>
      <c r="H328" s="21">
        <v>3044.4</v>
      </c>
      <c r="J328" s="29"/>
    </row>
    <row r="329" spans="1:10" x14ac:dyDescent="0.3">
      <c r="A329" s="9">
        <v>45056</v>
      </c>
      <c r="B329" s="1">
        <v>9035</v>
      </c>
      <c r="C329" t="s">
        <v>168</v>
      </c>
      <c r="D329" s="9">
        <v>45056</v>
      </c>
      <c r="E329" s="1" t="s">
        <v>11</v>
      </c>
      <c r="F329" s="23">
        <v>4059.2</v>
      </c>
      <c r="G329" s="28">
        <v>1014.8</v>
      </c>
      <c r="H329" s="21">
        <v>3044.4</v>
      </c>
      <c r="J329" s="29"/>
    </row>
    <row r="330" spans="1:10" x14ac:dyDescent="0.3">
      <c r="A330" s="9">
        <v>45056</v>
      </c>
      <c r="B330" s="1">
        <v>9036</v>
      </c>
      <c r="C330" t="s">
        <v>169</v>
      </c>
      <c r="D330" s="9">
        <v>45056</v>
      </c>
      <c r="E330" s="1" t="s">
        <v>11</v>
      </c>
      <c r="F330" s="23">
        <v>2478</v>
      </c>
      <c r="G330" s="21">
        <v>619.5</v>
      </c>
      <c r="H330" s="21">
        <v>1858.5</v>
      </c>
      <c r="J330" s="29"/>
    </row>
    <row r="331" spans="1:10" x14ac:dyDescent="0.3">
      <c r="A331" s="9">
        <v>45056</v>
      </c>
      <c r="B331" s="1">
        <v>9037</v>
      </c>
      <c r="C331" t="s">
        <v>169</v>
      </c>
      <c r="D331" s="9">
        <v>45056</v>
      </c>
      <c r="E331" s="1" t="s">
        <v>11</v>
      </c>
      <c r="F331" s="23">
        <v>2478</v>
      </c>
      <c r="G331" s="21">
        <v>619.5</v>
      </c>
      <c r="H331" s="21">
        <v>1858.5</v>
      </c>
      <c r="J331" s="29"/>
    </row>
    <row r="332" spans="1:10" x14ac:dyDescent="0.3">
      <c r="A332" s="9">
        <v>45056</v>
      </c>
      <c r="B332" s="1">
        <v>9038</v>
      </c>
      <c r="C332" t="s">
        <v>170</v>
      </c>
      <c r="D332" s="9">
        <v>45056</v>
      </c>
      <c r="E332" s="1" t="s">
        <v>11</v>
      </c>
      <c r="F332" s="23">
        <v>22302</v>
      </c>
      <c r="G332" s="21">
        <v>5575.5</v>
      </c>
      <c r="H332" s="21">
        <v>16726.5</v>
      </c>
      <c r="J332" s="29"/>
    </row>
    <row r="333" spans="1:10" x14ac:dyDescent="0.3">
      <c r="A333" s="9">
        <v>45056</v>
      </c>
      <c r="B333" s="1">
        <v>9039</v>
      </c>
      <c r="C333" t="s">
        <v>171</v>
      </c>
      <c r="D333" s="9">
        <v>45056</v>
      </c>
      <c r="E333" s="1" t="s">
        <v>11</v>
      </c>
      <c r="F333" s="23">
        <v>80948</v>
      </c>
      <c r="G333" s="21">
        <v>20237</v>
      </c>
      <c r="H333" s="21">
        <v>60711</v>
      </c>
      <c r="J333" s="29"/>
    </row>
    <row r="334" spans="1:10" x14ac:dyDescent="0.3">
      <c r="A334" s="9">
        <v>45058</v>
      </c>
      <c r="B334" s="1">
        <v>9039</v>
      </c>
      <c r="C334" t="s">
        <v>172</v>
      </c>
      <c r="D334" s="9">
        <v>45058</v>
      </c>
      <c r="E334" s="1" t="s">
        <v>173</v>
      </c>
      <c r="F334" s="23">
        <v>13248.45</v>
      </c>
      <c r="G334" s="21">
        <v>3312.11</v>
      </c>
      <c r="H334" s="21">
        <v>9936.34</v>
      </c>
      <c r="J334" s="29"/>
    </row>
    <row r="335" spans="1:10" x14ac:dyDescent="0.3">
      <c r="A335" s="9">
        <v>45063</v>
      </c>
      <c r="B335" s="1">
        <v>9040</v>
      </c>
      <c r="C335" t="s">
        <v>174</v>
      </c>
      <c r="D335" s="9">
        <v>45063</v>
      </c>
      <c r="E335" s="1" t="s">
        <v>173</v>
      </c>
      <c r="F335" s="23">
        <v>45491.66</v>
      </c>
      <c r="G335" s="21">
        <v>11372.75</v>
      </c>
      <c r="H335" s="21">
        <v>34118.910000000003</v>
      </c>
      <c r="J335" s="29"/>
    </row>
    <row r="336" spans="1:10" x14ac:dyDescent="0.3">
      <c r="A336" s="9">
        <v>45063</v>
      </c>
      <c r="B336" s="1">
        <v>9041</v>
      </c>
      <c r="C336" t="s">
        <v>175</v>
      </c>
      <c r="D336" s="9">
        <v>45063</v>
      </c>
      <c r="E336" s="1" t="s">
        <v>173</v>
      </c>
      <c r="F336" s="23">
        <v>69822.929999999993</v>
      </c>
      <c r="G336" s="21">
        <v>17455.73</v>
      </c>
      <c r="H336" s="21">
        <v>52367.199999999997</v>
      </c>
      <c r="J336" s="29"/>
    </row>
    <row r="337" spans="1:10" x14ac:dyDescent="0.3">
      <c r="A337" s="9">
        <v>45063</v>
      </c>
      <c r="B337" s="1">
        <v>9042</v>
      </c>
      <c r="C337" t="s">
        <v>175</v>
      </c>
      <c r="D337" s="9">
        <v>45063</v>
      </c>
      <c r="E337" s="1" t="s">
        <v>173</v>
      </c>
      <c r="F337" s="23">
        <v>69822.929999999993</v>
      </c>
      <c r="G337" s="21">
        <v>17455.73</v>
      </c>
      <c r="H337" s="21">
        <v>52367.199999999997</v>
      </c>
      <c r="J337" s="29"/>
    </row>
    <row r="338" spans="1:10" x14ac:dyDescent="0.3">
      <c r="A338" s="9">
        <v>45063</v>
      </c>
      <c r="B338" s="1">
        <v>9043</v>
      </c>
      <c r="C338" t="s">
        <v>176</v>
      </c>
      <c r="D338" s="9">
        <v>45063</v>
      </c>
      <c r="E338" s="1" t="s">
        <v>177</v>
      </c>
      <c r="F338" s="23">
        <v>152467.79999999999</v>
      </c>
      <c r="G338" s="21">
        <v>38116.949999999997</v>
      </c>
      <c r="H338" s="21">
        <v>114350.05</v>
      </c>
      <c r="J338" s="29"/>
    </row>
    <row r="339" spans="1:10" x14ac:dyDescent="0.3">
      <c r="A339" s="9">
        <v>45063</v>
      </c>
      <c r="B339" s="1">
        <v>9044</v>
      </c>
      <c r="C339" t="s">
        <v>178</v>
      </c>
      <c r="D339" s="9">
        <v>45063</v>
      </c>
      <c r="E339" s="1" t="s">
        <v>179</v>
      </c>
      <c r="F339" s="23">
        <v>126555</v>
      </c>
      <c r="G339" s="21">
        <v>31638.75</v>
      </c>
      <c r="H339" s="21">
        <v>62596.24</v>
      </c>
      <c r="J339" s="29"/>
    </row>
    <row r="340" spans="1:10" x14ac:dyDescent="0.3">
      <c r="A340" s="9">
        <v>45063</v>
      </c>
      <c r="B340" s="1">
        <v>9045</v>
      </c>
      <c r="C340" t="s">
        <v>180</v>
      </c>
      <c r="D340" s="9">
        <v>45063</v>
      </c>
      <c r="E340" s="1" t="s">
        <v>11</v>
      </c>
      <c r="F340" s="23">
        <v>83461.490000000005</v>
      </c>
      <c r="G340" s="21">
        <v>20865.37</v>
      </c>
      <c r="H340" s="21">
        <v>62596.12</v>
      </c>
      <c r="J340" s="29"/>
    </row>
    <row r="341" spans="1:10" x14ac:dyDescent="0.3">
      <c r="A341" s="9">
        <v>45063</v>
      </c>
      <c r="B341" s="1">
        <v>9046</v>
      </c>
      <c r="C341" t="s">
        <v>181</v>
      </c>
      <c r="D341" s="9">
        <v>45063</v>
      </c>
      <c r="E341" s="1" t="s">
        <v>11</v>
      </c>
      <c r="F341" s="23">
        <v>18927.61</v>
      </c>
      <c r="G341" s="21">
        <v>4731.8999999999996</v>
      </c>
      <c r="H341" s="21">
        <v>13729.59</v>
      </c>
      <c r="J341" s="29"/>
    </row>
    <row r="342" spans="1:10" x14ac:dyDescent="0.3">
      <c r="A342" s="9">
        <v>45063</v>
      </c>
      <c r="B342" s="1">
        <v>9047</v>
      </c>
      <c r="C342" t="s">
        <v>123</v>
      </c>
      <c r="D342" s="9">
        <v>45063</v>
      </c>
      <c r="E342" s="1" t="s">
        <v>11</v>
      </c>
      <c r="F342" s="23">
        <v>4926.5</v>
      </c>
      <c r="G342" s="21">
        <v>1231.6199999999999</v>
      </c>
      <c r="H342" s="21">
        <v>3695.44</v>
      </c>
      <c r="J342" s="29"/>
    </row>
    <row r="343" spans="1:10" x14ac:dyDescent="0.3">
      <c r="A343" s="9">
        <v>45063</v>
      </c>
      <c r="B343" s="1">
        <v>9048</v>
      </c>
      <c r="C343" t="s">
        <v>182</v>
      </c>
      <c r="D343" s="9">
        <v>45063</v>
      </c>
      <c r="E343" s="1" t="s">
        <v>11</v>
      </c>
      <c r="F343" s="23">
        <v>2293.92</v>
      </c>
      <c r="G343" s="21">
        <v>573.48</v>
      </c>
      <c r="H343" s="21">
        <v>3695.44</v>
      </c>
      <c r="J343" s="29"/>
    </row>
    <row r="344" spans="1:10" x14ac:dyDescent="0.3">
      <c r="A344" s="9">
        <v>45063</v>
      </c>
      <c r="B344" s="1">
        <v>9049</v>
      </c>
      <c r="C344" t="s">
        <v>182</v>
      </c>
      <c r="D344" s="9">
        <v>45063</v>
      </c>
      <c r="E344" s="1" t="s">
        <v>11</v>
      </c>
      <c r="F344" s="23">
        <v>2293.92</v>
      </c>
      <c r="G344" s="21">
        <v>573.48</v>
      </c>
      <c r="H344" s="21">
        <v>3695.44</v>
      </c>
      <c r="J344" s="29"/>
    </row>
    <row r="345" spans="1:10" x14ac:dyDescent="0.3">
      <c r="A345" s="9">
        <v>45063</v>
      </c>
      <c r="B345" s="1">
        <v>9050</v>
      </c>
      <c r="C345" t="s">
        <v>182</v>
      </c>
      <c r="D345" s="9">
        <v>45063</v>
      </c>
      <c r="E345" s="1" t="s">
        <v>11</v>
      </c>
      <c r="F345" s="23">
        <v>2293.92</v>
      </c>
      <c r="G345" s="21">
        <v>573.48</v>
      </c>
      <c r="H345" s="21">
        <v>3695.44</v>
      </c>
      <c r="J345" s="29"/>
    </row>
    <row r="346" spans="1:10" x14ac:dyDescent="0.3">
      <c r="A346" s="9">
        <v>45063</v>
      </c>
      <c r="B346" s="1">
        <v>9051</v>
      </c>
      <c r="C346" t="s">
        <v>182</v>
      </c>
      <c r="D346" s="9">
        <v>45063</v>
      </c>
      <c r="E346" s="1" t="s">
        <v>11</v>
      </c>
      <c r="F346" s="23">
        <v>2293.92</v>
      </c>
      <c r="G346" s="21">
        <v>573.48</v>
      </c>
      <c r="H346" s="21">
        <v>3695.44</v>
      </c>
      <c r="J346" s="29"/>
    </row>
    <row r="347" spans="1:10" x14ac:dyDescent="0.3">
      <c r="A347" s="9">
        <v>45063</v>
      </c>
      <c r="B347" s="1">
        <v>9052</v>
      </c>
      <c r="C347" t="s">
        <v>182</v>
      </c>
      <c r="D347" s="9">
        <v>45063</v>
      </c>
      <c r="E347" s="1" t="s">
        <v>11</v>
      </c>
      <c r="F347" s="23">
        <v>2293.92</v>
      </c>
      <c r="G347" s="21">
        <v>573.48</v>
      </c>
      <c r="H347" s="21">
        <v>3695.44</v>
      </c>
      <c r="J347" s="29"/>
    </row>
    <row r="348" spans="1:10" x14ac:dyDescent="0.3">
      <c r="A348" s="9">
        <v>45063</v>
      </c>
      <c r="B348" s="1">
        <v>9053</v>
      </c>
      <c r="C348" t="s">
        <v>182</v>
      </c>
      <c r="D348" s="9">
        <v>45063</v>
      </c>
      <c r="E348" s="1" t="s">
        <v>11</v>
      </c>
      <c r="F348" s="35" t="s">
        <v>183</v>
      </c>
      <c r="G348" s="21">
        <v>573.48</v>
      </c>
      <c r="H348" s="21">
        <v>3695.44</v>
      </c>
      <c r="J348" s="29"/>
    </row>
    <row r="349" spans="1:10" x14ac:dyDescent="0.3">
      <c r="A349" s="9">
        <v>45069</v>
      </c>
      <c r="B349" s="1">
        <v>9054</v>
      </c>
      <c r="C349" t="s">
        <v>184</v>
      </c>
      <c r="D349" s="9">
        <v>45069</v>
      </c>
      <c r="E349" s="1" t="s">
        <v>11</v>
      </c>
      <c r="F349" s="23">
        <v>18030.400000000001</v>
      </c>
      <c r="G349" s="21">
        <v>4507.6000000000004</v>
      </c>
      <c r="H349" s="21">
        <v>13522.8</v>
      </c>
      <c r="J349" s="29"/>
    </row>
    <row r="350" spans="1:10" x14ac:dyDescent="0.3">
      <c r="B350" s="1"/>
      <c r="C350" t="s">
        <v>185</v>
      </c>
      <c r="E350" s="1"/>
      <c r="F350" s="23"/>
      <c r="J350" s="29"/>
    </row>
    <row r="351" spans="1:10" x14ac:dyDescent="0.3">
      <c r="A351" s="9">
        <v>45069</v>
      </c>
      <c r="B351" s="1">
        <v>9055</v>
      </c>
      <c r="C351" t="s">
        <v>184</v>
      </c>
      <c r="D351" s="9">
        <v>45069</v>
      </c>
      <c r="E351" s="1" t="s">
        <v>11</v>
      </c>
      <c r="F351" s="23">
        <v>18030.400000000001</v>
      </c>
      <c r="G351" s="21">
        <v>4507.6000000000004</v>
      </c>
      <c r="H351" s="21">
        <v>13522.8</v>
      </c>
      <c r="J351" s="29"/>
    </row>
    <row r="352" spans="1:10" x14ac:dyDescent="0.3">
      <c r="B352" s="1"/>
      <c r="C352" t="s">
        <v>185</v>
      </c>
      <c r="E352" s="1"/>
      <c r="F352" s="23"/>
      <c r="J352" s="29"/>
    </row>
    <row r="353" spans="1:10" x14ac:dyDescent="0.3">
      <c r="A353" s="9">
        <v>45069</v>
      </c>
      <c r="B353" s="1">
        <v>9056</v>
      </c>
      <c r="C353" t="s">
        <v>186</v>
      </c>
      <c r="D353" s="9">
        <v>45069</v>
      </c>
      <c r="E353" s="1" t="s">
        <v>187</v>
      </c>
      <c r="F353" s="23">
        <v>123782</v>
      </c>
      <c r="G353" s="21">
        <v>30945.5</v>
      </c>
      <c r="H353" s="21">
        <v>92835.5</v>
      </c>
      <c r="J353" s="29"/>
    </row>
    <row r="354" spans="1:10" x14ac:dyDescent="0.3">
      <c r="A354" s="9">
        <v>45069</v>
      </c>
      <c r="B354" s="1">
        <v>9057</v>
      </c>
      <c r="C354" t="s">
        <v>188</v>
      </c>
      <c r="D354" s="9">
        <v>45069</v>
      </c>
      <c r="E354" s="1" t="s">
        <v>187</v>
      </c>
      <c r="F354" s="23">
        <v>20650</v>
      </c>
      <c r="G354" s="21">
        <v>5162.5</v>
      </c>
      <c r="H354" s="21">
        <v>15487.5</v>
      </c>
      <c r="J354" s="29"/>
    </row>
    <row r="355" spans="1:10" x14ac:dyDescent="0.3">
      <c r="B355" s="1"/>
      <c r="E355" s="3"/>
      <c r="F355" s="25"/>
    </row>
    <row r="356" spans="1:10" x14ac:dyDescent="0.3">
      <c r="B356" s="1"/>
      <c r="E356" s="3" t="s">
        <v>58</v>
      </c>
      <c r="F356" s="25">
        <f>SUM(F326:F354)</f>
        <v>1386793.9699999995</v>
      </c>
      <c r="G356" s="3">
        <f>SUM(G326:G355)</f>
        <v>347271.78999999986</v>
      </c>
      <c r="H356" s="3">
        <f>SUM(H326:H355)</f>
        <v>1020878.7299999996</v>
      </c>
    </row>
    <row r="357" spans="1:10" x14ac:dyDescent="0.3">
      <c r="B357" s="1"/>
      <c r="E357" s="1"/>
      <c r="F357" s="23"/>
    </row>
    <row r="358" spans="1:10" ht="18" x14ac:dyDescent="0.35">
      <c r="A358" s="53" t="s">
        <v>189</v>
      </c>
      <c r="B358" s="54"/>
      <c r="C358" s="54"/>
      <c r="D358" s="54"/>
      <c r="E358" s="54"/>
      <c r="F358" s="54"/>
      <c r="G358" s="54"/>
      <c r="H358" s="55"/>
    </row>
    <row r="359" spans="1:10" x14ac:dyDescent="0.3">
      <c r="A359" s="4" t="s">
        <v>3</v>
      </c>
      <c r="B359" s="4" t="s">
        <v>4</v>
      </c>
      <c r="C359" s="4" t="s">
        <v>5</v>
      </c>
      <c r="D359" s="4" t="s">
        <v>6</v>
      </c>
      <c r="E359" s="4" t="s">
        <v>7</v>
      </c>
      <c r="F359" s="5" t="s">
        <v>8</v>
      </c>
      <c r="G359" s="5" t="s">
        <v>9</v>
      </c>
      <c r="H359" s="6">
        <f ca="1">+C410+#REF!+A359:H359</f>
        <v>0</v>
      </c>
    </row>
    <row r="360" spans="1:10" x14ac:dyDescent="0.3">
      <c r="A360" s="9">
        <v>45090</v>
      </c>
      <c r="B360" s="1">
        <v>9058</v>
      </c>
      <c r="C360" t="s">
        <v>190</v>
      </c>
      <c r="D360" s="9">
        <v>45090</v>
      </c>
      <c r="E360" s="1" t="s">
        <v>191</v>
      </c>
      <c r="F360" s="23">
        <v>293893</v>
      </c>
      <c r="G360" s="1">
        <v>73473.25</v>
      </c>
      <c r="H360" s="1">
        <v>220419.75</v>
      </c>
    </row>
    <row r="361" spans="1:10" x14ac:dyDescent="0.3">
      <c r="A361" s="9">
        <v>45090</v>
      </c>
      <c r="B361" s="1">
        <v>9059</v>
      </c>
      <c r="C361" t="s">
        <v>192</v>
      </c>
      <c r="D361" s="9">
        <v>45090</v>
      </c>
      <c r="E361" s="1" t="s">
        <v>193</v>
      </c>
      <c r="F361" s="23">
        <v>4998</v>
      </c>
      <c r="G361" s="1">
        <v>1249.5</v>
      </c>
      <c r="H361" s="1">
        <v>3748.5</v>
      </c>
    </row>
    <row r="362" spans="1:10" x14ac:dyDescent="0.3">
      <c r="A362" s="9">
        <v>45091</v>
      </c>
      <c r="B362" s="1">
        <v>9060</v>
      </c>
      <c r="C362" t="s">
        <v>194</v>
      </c>
      <c r="D362" s="9">
        <v>45091</v>
      </c>
      <c r="E362" s="1" t="s">
        <v>195</v>
      </c>
      <c r="F362" s="23">
        <v>83000</v>
      </c>
      <c r="G362" s="1">
        <v>20750</v>
      </c>
      <c r="H362" s="1">
        <v>62250</v>
      </c>
    </row>
    <row r="363" spans="1:10" x14ac:dyDescent="0.3">
      <c r="B363" s="1"/>
      <c r="C363" t="s">
        <v>196</v>
      </c>
      <c r="E363" s="1"/>
      <c r="F363" s="23"/>
    </row>
    <row r="364" spans="1:10" x14ac:dyDescent="0.3">
      <c r="B364" s="1"/>
      <c r="C364" t="s">
        <v>197</v>
      </c>
      <c r="E364" s="1"/>
      <c r="F364" s="23"/>
    </row>
    <row r="365" spans="1:10" x14ac:dyDescent="0.3">
      <c r="A365" s="9">
        <v>45091</v>
      </c>
      <c r="B365" s="1">
        <v>9061</v>
      </c>
      <c r="C365" t="s">
        <v>198</v>
      </c>
      <c r="D365" s="9">
        <v>45091</v>
      </c>
      <c r="E365" s="1" t="s">
        <v>195</v>
      </c>
      <c r="F365" s="23">
        <v>19800</v>
      </c>
      <c r="G365" s="1">
        <v>4950</v>
      </c>
      <c r="H365" s="1">
        <v>14850</v>
      </c>
    </row>
    <row r="366" spans="1:10" x14ac:dyDescent="0.3">
      <c r="B366" s="1"/>
      <c r="C366" t="s">
        <v>199</v>
      </c>
      <c r="E366" s="1"/>
      <c r="F366" s="23"/>
    </row>
    <row r="367" spans="1:10" x14ac:dyDescent="0.3">
      <c r="A367" s="9">
        <v>45091</v>
      </c>
      <c r="B367" s="1">
        <v>9062</v>
      </c>
      <c r="C367" t="s">
        <v>200</v>
      </c>
      <c r="D367" s="9">
        <v>45091</v>
      </c>
      <c r="E367" s="1" t="s">
        <v>201</v>
      </c>
      <c r="F367" s="23">
        <v>24850</v>
      </c>
      <c r="G367" s="1">
        <v>6212.5</v>
      </c>
      <c r="H367" s="1">
        <v>18637.5</v>
      </c>
    </row>
    <row r="368" spans="1:10" x14ac:dyDescent="0.3">
      <c r="A368" s="9">
        <v>45091</v>
      </c>
      <c r="B368" s="1">
        <v>9063</v>
      </c>
      <c r="C368" t="s">
        <v>200</v>
      </c>
      <c r="D368" s="9">
        <v>45091</v>
      </c>
      <c r="E368" s="1" t="s">
        <v>201</v>
      </c>
      <c r="F368" s="23">
        <v>24850</v>
      </c>
      <c r="G368" s="1">
        <v>6212.5</v>
      </c>
      <c r="H368" s="1">
        <v>18637.5</v>
      </c>
    </row>
    <row r="369" spans="1:8" x14ac:dyDescent="0.3">
      <c r="A369" s="9">
        <v>45098</v>
      </c>
      <c r="B369" s="1">
        <v>9064</v>
      </c>
      <c r="C369" t="s">
        <v>202</v>
      </c>
      <c r="D369" s="9">
        <v>45098</v>
      </c>
      <c r="E369" s="1" t="s">
        <v>203</v>
      </c>
      <c r="F369" s="23">
        <v>28800</v>
      </c>
      <c r="G369" s="1">
        <v>7200</v>
      </c>
      <c r="H369" s="1">
        <v>21600</v>
      </c>
    </row>
    <row r="370" spans="1:8" x14ac:dyDescent="0.3">
      <c r="A370" s="9">
        <v>45098</v>
      </c>
      <c r="B370" s="1">
        <v>9065</v>
      </c>
      <c r="C370" t="s">
        <v>202</v>
      </c>
      <c r="D370" s="9">
        <v>45098</v>
      </c>
      <c r="E370" s="1" t="s">
        <v>203</v>
      </c>
      <c r="F370" s="23">
        <v>28800</v>
      </c>
      <c r="G370" s="1">
        <v>7200</v>
      </c>
      <c r="H370" s="1">
        <v>21600</v>
      </c>
    </row>
    <row r="371" spans="1:8" x14ac:dyDescent="0.3">
      <c r="A371" s="9">
        <v>45098</v>
      </c>
      <c r="B371" s="1">
        <v>9066</v>
      </c>
      <c r="C371" t="s">
        <v>202</v>
      </c>
      <c r="D371" s="9">
        <v>45098</v>
      </c>
      <c r="E371" s="1" t="s">
        <v>203</v>
      </c>
      <c r="F371" s="23">
        <v>28800</v>
      </c>
      <c r="G371" s="1">
        <v>7200</v>
      </c>
      <c r="H371" s="1">
        <v>21600</v>
      </c>
    </row>
    <row r="372" spans="1:8" x14ac:dyDescent="0.3">
      <c r="A372" s="9">
        <v>45098</v>
      </c>
      <c r="B372" s="1">
        <v>9067</v>
      </c>
      <c r="C372" t="s">
        <v>202</v>
      </c>
      <c r="D372" s="9">
        <v>45098</v>
      </c>
      <c r="E372" s="1" t="s">
        <v>203</v>
      </c>
      <c r="F372" s="23">
        <v>28800</v>
      </c>
      <c r="G372" s="1">
        <v>7200</v>
      </c>
      <c r="H372" s="1">
        <v>21600</v>
      </c>
    </row>
    <row r="373" spans="1:8" x14ac:dyDescent="0.3">
      <c r="A373" s="9">
        <v>45098</v>
      </c>
      <c r="B373" s="1">
        <v>9068</v>
      </c>
      <c r="C373" t="s">
        <v>202</v>
      </c>
      <c r="D373" s="9">
        <v>45098</v>
      </c>
      <c r="E373" s="1" t="s">
        <v>203</v>
      </c>
      <c r="F373" s="23">
        <v>28800</v>
      </c>
      <c r="G373" s="1">
        <v>7200</v>
      </c>
      <c r="H373" s="1">
        <v>21600</v>
      </c>
    </row>
    <row r="374" spans="1:8" x14ac:dyDescent="0.3">
      <c r="A374" s="9">
        <v>45098</v>
      </c>
      <c r="B374" s="1">
        <v>9069</v>
      </c>
      <c r="C374" t="s">
        <v>204</v>
      </c>
      <c r="D374" s="9">
        <v>45098</v>
      </c>
      <c r="E374" s="1" t="s">
        <v>124</v>
      </c>
      <c r="F374" s="23">
        <v>57629</v>
      </c>
      <c r="G374" s="1">
        <v>14407.25</v>
      </c>
      <c r="H374" s="1">
        <v>43221.75</v>
      </c>
    </row>
    <row r="375" spans="1:8" x14ac:dyDescent="0.3">
      <c r="A375" s="9">
        <v>45104</v>
      </c>
      <c r="B375" s="1">
        <v>9070</v>
      </c>
      <c r="C375" t="s">
        <v>205</v>
      </c>
      <c r="D375" s="9">
        <v>45104</v>
      </c>
      <c r="E375" s="1" t="s">
        <v>11</v>
      </c>
      <c r="F375" s="23">
        <v>65225.35</v>
      </c>
      <c r="G375" s="1">
        <v>16306.33</v>
      </c>
      <c r="H375" s="1">
        <v>48919.01</v>
      </c>
    </row>
    <row r="376" spans="1:8" x14ac:dyDescent="0.3">
      <c r="A376" s="9">
        <v>45105</v>
      </c>
      <c r="B376" s="1">
        <v>9071</v>
      </c>
      <c r="C376" t="s">
        <v>206</v>
      </c>
      <c r="D376" s="9">
        <v>45105</v>
      </c>
      <c r="E376" s="1" t="s">
        <v>11</v>
      </c>
      <c r="F376" s="23">
        <v>68172.929999999993</v>
      </c>
      <c r="G376" s="1">
        <v>17043.23</v>
      </c>
      <c r="H376" s="1">
        <v>51129.69</v>
      </c>
    </row>
    <row r="377" spans="1:8" x14ac:dyDescent="0.3">
      <c r="A377" s="9">
        <v>45105</v>
      </c>
      <c r="B377" s="1">
        <v>9072</v>
      </c>
      <c r="C377" t="s">
        <v>206</v>
      </c>
      <c r="D377" s="9">
        <v>45105</v>
      </c>
      <c r="E377" s="1" t="s">
        <v>11</v>
      </c>
      <c r="F377" s="23">
        <v>68172.929999999993</v>
      </c>
      <c r="G377" s="1">
        <v>17043.23</v>
      </c>
      <c r="H377" s="1">
        <v>51129.69</v>
      </c>
    </row>
    <row r="378" spans="1:8" x14ac:dyDescent="0.3">
      <c r="A378" s="9">
        <v>45105</v>
      </c>
      <c r="B378" s="1">
        <v>9073</v>
      </c>
      <c r="C378" t="s">
        <v>207</v>
      </c>
      <c r="D378" s="9">
        <v>45105</v>
      </c>
      <c r="E378" s="1" t="s">
        <v>11</v>
      </c>
      <c r="F378" s="23">
        <v>182884.23</v>
      </c>
      <c r="G378" s="1">
        <v>45721.05</v>
      </c>
      <c r="H378" s="1">
        <v>137163.17000000001</v>
      </c>
    </row>
    <row r="379" spans="1:8" x14ac:dyDescent="0.3">
      <c r="A379" s="9">
        <v>45107</v>
      </c>
      <c r="B379" s="1">
        <v>9074</v>
      </c>
      <c r="C379" t="s">
        <v>208</v>
      </c>
      <c r="D379" s="9">
        <v>45107</v>
      </c>
      <c r="E379" s="1" t="s">
        <v>209</v>
      </c>
      <c r="F379" s="23">
        <v>2296000</v>
      </c>
      <c r="G379" s="1">
        <v>574000</v>
      </c>
      <c r="H379" s="1">
        <v>1722000</v>
      </c>
    </row>
    <row r="380" spans="1:8" x14ac:dyDescent="0.3">
      <c r="A380" s="9">
        <v>45107</v>
      </c>
      <c r="B380" s="1">
        <v>9075</v>
      </c>
      <c r="C380" t="s">
        <v>210</v>
      </c>
      <c r="D380" s="9">
        <v>45107</v>
      </c>
      <c r="E380" s="1" t="s">
        <v>193</v>
      </c>
      <c r="F380" s="23">
        <v>31203.95</v>
      </c>
      <c r="G380" s="1">
        <v>7800.75</v>
      </c>
      <c r="H380" s="1">
        <v>23402.25</v>
      </c>
    </row>
    <row r="381" spans="1:8" x14ac:dyDescent="0.3">
      <c r="B381" s="1"/>
      <c r="E381" s="1"/>
      <c r="F381" s="23"/>
    </row>
    <row r="382" spans="1:8" s="31" customFormat="1" x14ac:dyDescent="0.3">
      <c r="B382" s="3"/>
      <c r="E382" s="3" t="s">
        <v>58</v>
      </c>
      <c r="F382" s="25">
        <f>SUM(F360:F381)</f>
        <v>3364679.39</v>
      </c>
      <c r="G382" s="31">
        <f>SUM(G360:G381)</f>
        <v>841169.59000000008</v>
      </c>
      <c r="H382" s="31">
        <f>SUM(H360:H381)</f>
        <v>2523508.81</v>
      </c>
    </row>
    <row r="383" spans="1:8" x14ac:dyDescent="0.3">
      <c r="B383" s="1"/>
      <c r="E383" s="1"/>
      <c r="F383" s="23"/>
    </row>
    <row r="385" spans="1:8" ht="18" x14ac:dyDescent="0.35">
      <c r="A385" s="53" t="s">
        <v>211</v>
      </c>
      <c r="B385" s="54"/>
      <c r="C385" s="54"/>
      <c r="D385" s="54"/>
      <c r="E385" s="54"/>
      <c r="F385" s="54"/>
      <c r="G385" s="54"/>
      <c r="H385" s="55"/>
    </row>
    <row r="386" spans="1:8" x14ac:dyDescent="0.3">
      <c r="A386" s="4" t="s">
        <v>3</v>
      </c>
      <c r="B386" s="4" t="s">
        <v>4</v>
      </c>
      <c r="C386" s="4" t="s">
        <v>5</v>
      </c>
      <c r="D386" s="4" t="s">
        <v>6</v>
      </c>
      <c r="E386" s="4" t="s">
        <v>7</v>
      </c>
      <c r="F386" s="5" t="s">
        <v>8</v>
      </c>
      <c r="G386" s="5" t="s">
        <v>9</v>
      </c>
      <c r="H386" s="6">
        <f ca="1">+C437+#REF!+A386:H386</f>
        <v>0</v>
      </c>
    </row>
    <row r="387" spans="1:8" x14ac:dyDescent="0.3">
      <c r="A387" s="9">
        <v>45114</v>
      </c>
      <c r="B387">
        <v>9076</v>
      </c>
      <c r="C387" t="s">
        <v>212</v>
      </c>
      <c r="D387" s="9">
        <v>45114</v>
      </c>
      <c r="E387" t="s">
        <v>213</v>
      </c>
      <c r="F387" s="18">
        <v>1944</v>
      </c>
      <c r="G387" s="36">
        <f>F387*25%</f>
        <v>486</v>
      </c>
      <c r="H387" s="36">
        <f>F387-G387</f>
        <v>1458</v>
      </c>
    </row>
    <row r="388" spans="1:8" x14ac:dyDescent="0.3">
      <c r="A388" s="9">
        <v>45114</v>
      </c>
      <c r="B388">
        <v>9077</v>
      </c>
      <c r="C388" t="s">
        <v>212</v>
      </c>
      <c r="D388" s="9">
        <v>45114</v>
      </c>
      <c r="E388" t="s">
        <v>213</v>
      </c>
      <c r="F388" s="18">
        <v>1944</v>
      </c>
      <c r="G388" s="36">
        <f t="shared" ref="G388:G425" si="12">F388*25%</f>
        <v>486</v>
      </c>
      <c r="H388" s="36">
        <f t="shared" ref="H388:H425" si="13">F388-G388</f>
        <v>1458</v>
      </c>
    </row>
    <row r="389" spans="1:8" x14ac:dyDescent="0.3">
      <c r="A389" s="9">
        <v>45114</v>
      </c>
      <c r="B389">
        <v>9078</v>
      </c>
      <c r="C389" t="s">
        <v>212</v>
      </c>
      <c r="D389" s="9">
        <v>45114</v>
      </c>
      <c r="E389" t="s">
        <v>213</v>
      </c>
      <c r="F389" s="18">
        <v>1944</v>
      </c>
      <c r="G389" s="36">
        <f t="shared" si="12"/>
        <v>486</v>
      </c>
      <c r="H389" s="36">
        <f t="shared" si="13"/>
        <v>1458</v>
      </c>
    </row>
    <row r="390" spans="1:8" x14ac:dyDescent="0.3">
      <c r="A390" s="9">
        <v>45114</v>
      </c>
      <c r="B390">
        <v>9079</v>
      </c>
      <c r="C390" t="s">
        <v>212</v>
      </c>
      <c r="D390" s="9">
        <v>45114</v>
      </c>
      <c r="E390" t="s">
        <v>213</v>
      </c>
      <c r="F390" s="18">
        <v>1944</v>
      </c>
      <c r="G390" s="36">
        <f t="shared" si="12"/>
        <v>486</v>
      </c>
      <c r="H390" s="36">
        <f t="shared" si="13"/>
        <v>1458</v>
      </c>
    </row>
    <row r="391" spans="1:8" x14ac:dyDescent="0.3">
      <c r="A391" s="9">
        <v>45114</v>
      </c>
      <c r="B391">
        <v>9080</v>
      </c>
      <c r="C391" t="s">
        <v>212</v>
      </c>
      <c r="D391" s="9">
        <v>45114</v>
      </c>
      <c r="E391" t="s">
        <v>213</v>
      </c>
      <c r="F391" s="18">
        <v>1944</v>
      </c>
      <c r="G391" s="36">
        <f t="shared" si="12"/>
        <v>486</v>
      </c>
      <c r="H391" s="36">
        <f t="shared" si="13"/>
        <v>1458</v>
      </c>
    </row>
    <row r="392" spans="1:8" x14ac:dyDescent="0.3">
      <c r="A392" s="9">
        <v>45114</v>
      </c>
      <c r="B392">
        <v>9081</v>
      </c>
      <c r="C392" t="s">
        <v>212</v>
      </c>
      <c r="D392" s="9">
        <v>45114</v>
      </c>
      <c r="E392" t="s">
        <v>213</v>
      </c>
      <c r="F392" s="18">
        <v>1944</v>
      </c>
      <c r="G392" s="36">
        <f t="shared" si="12"/>
        <v>486</v>
      </c>
      <c r="H392" s="36">
        <f t="shared" si="13"/>
        <v>1458</v>
      </c>
    </row>
    <row r="393" spans="1:8" x14ac:dyDescent="0.3">
      <c r="A393" s="9">
        <v>45114</v>
      </c>
      <c r="B393">
        <v>9082</v>
      </c>
      <c r="C393" t="s">
        <v>212</v>
      </c>
      <c r="D393" s="9">
        <v>45114</v>
      </c>
      <c r="E393" t="s">
        <v>213</v>
      </c>
      <c r="F393" s="18">
        <v>1944</v>
      </c>
      <c r="G393" s="36">
        <f t="shared" si="12"/>
        <v>486</v>
      </c>
      <c r="H393" s="36">
        <f t="shared" si="13"/>
        <v>1458</v>
      </c>
    </row>
    <row r="394" spans="1:8" x14ac:dyDescent="0.3">
      <c r="A394" s="9">
        <v>45114</v>
      </c>
      <c r="B394">
        <v>9083</v>
      </c>
      <c r="C394" t="s">
        <v>212</v>
      </c>
      <c r="D394" s="9">
        <v>45114</v>
      </c>
      <c r="E394" t="s">
        <v>213</v>
      </c>
      <c r="F394" s="18">
        <v>1944</v>
      </c>
      <c r="G394" s="36">
        <f t="shared" si="12"/>
        <v>486</v>
      </c>
      <c r="H394" s="36">
        <f t="shared" si="13"/>
        <v>1458</v>
      </c>
    </row>
    <row r="395" spans="1:8" x14ac:dyDescent="0.3">
      <c r="A395" s="9">
        <v>45114</v>
      </c>
      <c r="B395">
        <v>9084</v>
      </c>
      <c r="C395" t="s">
        <v>214</v>
      </c>
      <c r="D395" s="9">
        <v>45114</v>
      </c>
      <c r="E395" t="s">
        <v>213</v>
      </c>
      <c r="F395" s="18">
        <v>4175</v>
      </c>
      <c r="G395" s="36">
        <f t="shared" si="12"/>
        <v>1043.75</v>
      </c>
      <c r="H395" s="36">
        <f t="shared" si="13"/>
        <v>3131.25</v>
      </c>
    </row>
    <row r="396" spans="1:8" x14ac:dyDescent="0.3">
      <c r="A396" s="9">
        <v>45114</v>
      </c>
      <c r="B396">
        <v>9085</v>
      </c>
      <c r="C396" t="s">
        <v>214</v>
      </c>
      <c r="D396" s="9">
        <v>45114</v>
      </c>
      <c r="E396" t="s">
        <v>213</v>
      </c>
      <c r="F396" s="18">
        <v>4175</v>
      </c>
      <c r="G396" s="36">
        <f t="shared" si="12"/>
        <v>1043.75</v>
      </c>
      <c r="H396" s="36">
        <f t="shared" si="13"/>
        <v>3131.25</v>
      </c>
    </row>
    <row r="397" spans="1:8" x14ac:dyDescent="0.3">
      <c r="A397" s="9">
        <v>45120</v>
      </c>
      <c r="B397">
        <v>9086</v>
      </c>
      <c r="C397" t="s">
        <v>215</v>
      </c>
      <c r="D397" s="9">
        <v>45120</v>
      </c>
      <c r="E397" t="s">
        <v>216</v>
      </c>
      <c r="F397" s="18">
        <v>108466.1</v>
      </c>
      <c r="G397" s="36">
        <f t="shared" si="12"/>
        <v>27116.525000000001</v>
      </c>
      <c r="H397" s="36">
        <f t="shared" si="13"/>
        <v>81349.575000000012</v>
      </c>
    </row>
    <row r="398" spans="1:8" x14ac:dyDescent="0.3">
      <c r="A398" s="9">
        <v>45120</v>
      </c>
      <c r="B398">
        <v>9087</v>
      </c>
      <c r="C398" t="s">
        <v>215</v>
      </c>
      <c r="D398" s="9">
        <v>45120</v>
      </c>
      <c r="E398" t="s">
        <v>216</v>
      </c>
      <c r="F398" s="18">
        <v>108466.1</v>
      </c>
      <c r="G398" s="36">
        <f t="shared" si="12"/>
        <v>27116.525000000001</v>
      </c>
      <c r="H398" s="36">
        <f t="shared" si="13"/>
        <v>81349.575000000012</v>
      </c>
    </row>
    <row r="399" spans="1:8" x14ac:dyDescent="0.3">
      <c r="A399" s="9">
        <v>45120</v>
      </c>
      <c r="B399">
        <v>9088</v>
      </c>
      <c r="C399" t="s">
        <v>217</v>
      </c>
      <c r="D399" s="9">
        <v>45120</v>
      </c>
      <c r="E399" t="s">
        <v>216</v>
      </c>
      <c r="F399" s="18">
        <v>84728.81</v>
      </c>
      <c r="G399" s="36">
        <f t="shared" si="12"/>
        <v>21182.202499999999</v>
      </c>
      <c r="H399" s="36">
        <f t="shared" si="13"/>
        <v>63546.607499999998</v>
      </c>
    </row>
    <row r="400" spans="1:8" x14ac:dyDescent="0.3">
      <c r="A400" s="9">
        <v>45120</v>
      </c>
      <c r="B400">
        <v>9089</v>
      </c>
      <c r="C400" t="s">
        <v>218</v>
      </c>
      <c r="D400" s="9">
        <v>45120</v>
      </c>
      <c r="E400" t="s">
        <v>216</v>
      </c>
      <c r="F400" s="18">
        <v>12737.29</v>
      </c>
      <c r="G400" s="36">
        <f t="shared" si="12"/>
        <v>3184.3225000000002</v>
      </c>
      <c r="H400" s="36">
        <f t="shared" si="13"/>
        <v>9552.9675000000007</v>
      </c>
    </row>
    <row r="401" spans="1:8" x14ac:dyDescent="0.3">
      <c r="A401" s="9">
        <v>45120</v>
      </c>
      <c r="B401">
        <v>9089</v>
      </c>
      <c r="C401" t="s">
        <v>218</v>
      </c>
      <c r="D401" s="9">
        <v>45120</v>
      </c>
      <c r="E401" t="s">
        <v>216</v>
      </c>
      <c r="F401" s="18">
        <v>12737.29</v>
      </c>
      <c r="G401" s="36">
        <f t="shared" si="12"/>
        <v>3184.3225000000002</v>
      </c>
      <c r="H401" s="36">
        <f t="shared" si="13"/>
        <v>9552.9675000000007</v>
      </c>
    </row>
    <row r="402" spans="1:8" x14ac:dyDescent="0.3">
      <c r="A402" s="9">
        <v>45120</v>
      </c>
      <c r="B402">
        <v>9090</v>
      </c>
      <c r="C402" t="s">
        <v>219</v>
      </c>
      <c r="D402" s="9">
        <v>45120</v>
      </c>
      <c r="E402" t="s">
        <v>216</v>
      </c>
      <c r="F402" s="18">
        <v>59406.78</v>
      </c>
      <c r="G402" s="36">
        <f t="shared" si="12"/>
        <v>14851.695</v>
      </c>
      <c r="H402" s="36">
        <f t="shared" si="13"/>
        <v>44555.084999999999</v>
      </c>
    </row>
    <row r="403" spans="1:8" x14ac:dyDescent="0.3">
      <c r="A403" s="9"/>
      <c r="C403" t="s">
        <v>220</v>
      </c>
      <c r="G403" s="36">
        <f t="shared" si="12"/>
        <v>0</v>
      </c>
      <c r="H403" s="36">
        <f t="shared" si="13"/>
        <v>0</v>
      </c>
    </row>
    <row r="404" spans="1:8" x14ac:dyDescent="0.3">
      <c r="A404" s="9">
        <v>45120</v>
      </c>
      <c r="B404">
        <v>9091</v>
      </c>
      <c r="C404" t="s">
        <v>221</v>
      </c>
      <c r="D404" s="9">
        <v>45120</v>
      </c>
      <c r="E404" t="s">
        <v>216</v>
      </c>
      <c r="F404" s="18">
        <v>5508.47</v>
      </c>
      <c r="G404" s="36">
        <f t="shared" si="12"/>
        <v>1377.1175000000001</v>
      </c>
      <c r="H404" s="36">
        <f t="shared" si="13"/>
        <v>4131.3525</v>
      </c>
    </row>
    <row r="405" spans="1:8" x14ac:dyDescent="0.3">
      <c r="A405" s="9">
        <v>45120</v>
      </c>
      <c r="B405">
        <v>9092</v>
      </c>
      <c r="C405" t="s">
        <v>222</v>
      </c>
      <c r="D405" s="9">
        <v>45120</v>
      </c>
      <c r="E405" t="s">
        <v>216</v>
      </c>
      <c r="F405" s="18">
        <v>55847.46</v>
      </c>
      <c r="G405" s="36">
        <f t="shared" si="12"/>
        <v>13961.865</v>
      </c>
      <c r="H405" s="36">
        <f t="shared" si="13"/>
        <v>41885.595000000001</v>
      </c>
    </row>
    <row r="406" spans="1:8" x14ac:dyDescent="0.3">
      <c r="A406" s="9">
        <v>45120</v>
      </c>
      <c r="B406">
        <v>9093</v>
      </c>
      <c r="C406" t="s">
        <v>223</v>
      </c>
      <c r="D406" s="9">
        <v>45120</v>
      </c>
      <c r="E406" t="s">
        <v>216</v>
      </c>
      <c r="F406" s="18">
        <v>92372.88</v>
      </c>
      <c r="G406" s="36">
        <f t="shared" si="12"/>
        <v>23093.22</v>
      </c>
      <c r="H406" s="36">
        <f t="shared" si="13"/>
        <v>69279.66</v>
      </c>
    </row>
    <row r="407" spans="1:8" x14ac:dyDescent="0.3">
      <c r="A407" s="9">
        <v>45120</v>
      </c>
      <c r="B407">
        <v>9094</v>
      </c>
      <c r="C407" t="s">
        <v>224</v>
      </c>
      <c r="D407" s="9">
        <v>45120</v>
      </c>
      <c r="E407" t="s">
        <v>11</v>
      </c>
      <c r="F407" s="18">
        <v>1573.25</v>
      </c>
      <c r="G407" s="36">
        <f t="shared" si="12"/>
        <v>393.3125</v>
      </c>
      <c r="H407" s="36">
        <f t="shared" si="13"/>
        <v>1179.9375</v>
      </c>
    </row>
    <row r="408" spans="1:8" x14ac:dyDescent="0.3">
      <c r="A408" s="9">
        <v>45125</v>
      </c>
      <c r="B408">
        <v>9095</v>
      </c>
      <c r="C408" t="s">
        <v>227</v>
      </c>
      <c r="D408" s="9">
        <v>45125</v>
      </c>
      <c r="E408" t="s">
        <v>216</v>
      </c>
      <c r="F408" s="18">
        <v>1164</v>
      </c>
      <c r="G408" s="36">
        <f t="shared" si="12"/>
        <v>291</v>
      </c>
      <c r="H408" s="36">
        <f t="shared" si="13"/>
        <v>873</v>
      </c>
    </row>
    <row r="409" spans="1:8" x14ac:dyDescent="0.3">
      <c r="A409" s="9">
        <v>45131</v>
      </c>
      <c r="B409">
        <v>9096</v>
      </c>
      <c r="C409" t="s">
        <v>225</v>
      </c>
      <c r="D409" s="9">
        <v>45131</v>
      </c>
      <c r="E409" t="s">
        <v>11</v>
      </c>
      <c r="F409" s="18">
        <v>16040.35</v>
      </c>
      <c r="G409" s="36">
        <f t="shared" si="12"/>
        <v>4010.0875000000001</v>
      </c>
      <c r="H409" s="36">
        <f t="shared" si="13"/>
        <v>12030.262500000001</v>
      </c>
    </row>
    <row r="410" spans="1:8" x14ac:dyDescent="0.3">
      <c r="A410" s="9">
        <v>45131</v>
      </c>
      <c r="B410">
        <v>9097</v>
      </c>
      <c r="C410" t="s">
        <v>226</v>
      </c>
      <c r="D410" s="9">
        <v>45131</v>
      </c>
      <c r="E410" t="s">
        <v>11</v>
      </c>
      <c r="F410" s="18">
        <v>18896.400000000001</v>
      </c>
      <c r="G410" s="36">
        <f t="shared" si="12"/>
        <v>4724.1000000000004</v>
      </c>
      <c r="H410" s="36">
        <f t="shared" si="13"/>
        <v>14172.300000000001</v>
      </c>
    </row>
    <row r="411" spans="1:8" x14ac:dyDescent="0.3">
      <c r="A411" s="9">
        <v>45131</v>
      </c>
      <c r="B411">
        <v>9098</v>
      </c>
      <c r="C411" t="s">
        <v>228</v>
      </c>
      <c r="D411" s="9">
        <v>45131</v>
      </c>
      <c r="E411" t="s">
        <v>193</v>
      </c>
      <c r="F411" s="18">
        <v>40395</v>
      </c>
      <c r="G411" s="36">
        <f t="shared" si="12"/>
        <v>10098.75</v>
      </c>
      <c r="H411" s="36">
        <f t="shared" si="13"/>
        <v>30296.25</v>
      </c>
    </row>
    <row r="412" spans="1:8" x14ac:dyDescent="0.3">
      <c r="A412" s="9">
        <v>45132</v>
      </c>
      <c r="B412">
        <v>9099</v>
      </c>
      <c r="C412" t="s">
        <v>229</v>
      </c>
      <c r="D412" s="9">
        <v>45132</v>
      </c>
      <c r="E412" t="s">
        <v>203</v>
      </c>
      <c r="F412" s="18">
        <v>6330.8</v>
      </c>
      <c r="G412" s="36">
        <f t="shared" si="12"/>
        <v>1582.7</v>
      </c>
      <c r="H412" s="36">
        <f t="shared" si="13"/>
        <v>4748.1000000000004</v>
      </c>
    </row>
    <row r="413" spans="1:8" x14ac:dyDescent="0.3">
      <c r="A413" s="9">
        <v>45132</v>
      </c>
      <c r="B413">
        <v>9999</v>
      </c>
      <c r="C413" t="s">
        <v>229</v>
      </c>
      <c r="D413" s="9">
        <v>45132</v>
      </c>
      <c r="E413" t="s">
        <v>203</v>
      </c>
      <c r="F413" s="18">
        <v>6330.8</v>
      </c>
      <c r="G413" s="36">
        <f t="shared" si="12"/>
        <v>1582.7</v>
      </c>
      <c r="H413" s="36">
        <f t="shared" si="13"/>
        <v>4748.1000000000004</v>
      </c>
    </row>
    <row r="414" spans="1:8" x14ac:dyDescent="0.3">
      <c r="A414" s="9">
        <v>45132</v>
      </c>
      <c r="B414">
        <v>10000</v>
      </c>
      <c r="C414" t="s">
        <v>229</v>
      </c>
      <c r="D414" s="9">
        <v>45132</v>
      </c>
      <c r="E414" t="s">
        <v>203</v>
      </c>
      <c r="F414" s="18">
        <v>6330.8</v>
      </c>
      <c r="G414" s="36">
        <f t="shared" si="12"/>
        <v>1582.7</v>
      </c>
      <c r="H414" s="36">
        <f t="shared" si="13"/>
        <v>4748.1000000000004</v>
      </c>
    </row>
    <row r="415" spans="1:8" x14ac:dyDescent="0.3">
      <c r="A415" s="9">
        <v>45132</v>
      </c>
      <c r="B415">
        <v>10001</v>
      </c>
      <c r="C415" t="s">
        <v>229</v>
      </c>
      <c r="D415" s="9">
        <v>45132</v>
      </c>
      <c r="E415" t="s">
        <v>203</v>
      </c>
      <c r="F415" s="18">
        <v>6330.8</v>
      </c>
      <c r="G415" s="36">
        <f t="shared" si="12"/>
        <v>1582.7</v>
      </c>
      <c r="H415" s="36">
        <f t="shared" si="13"/>
        <v>4748.1000000000004</v>
      </c>
    </row>
    <row r="416" spans="1:8" x14ac:dyDescent="0.3">
      <c r="A416" s="9">
        <v>45132</v>
      </c>
      <c r="B416">
        <v>10002</v>
      </c>
      <c r="C416" t="s">
        <v>229</v>
      </c>
      <c r="D416" s="9">
        <v>45132</v>
      </c>
      <c r="E416" t="s">
        <v>203</v>
      </c>
      <c r="F416" s="18">
        <v>6330.8</v>
      </c>
      <c r="G416" s="36">
        <f t="shared" si="12"/>
        <v>1582.7</v>
      </c>
      <c r="H416" s="36">
        <f t="shared" si="13"/>
        <v>4748.1000000000004</v>
      </c>
    </row>
    <row r="417" spans="1:8" x14ac:dyDescent="0.3">
      <c r="A417" s="9">
        <v>45132</v>
      </c>
      <c r="B417">
        <v>10002</v>
      </c>
      <c r="C417" t="s">
        <v>229</v>
      </c>
      <c r="D417" s="9">
        <v>45132</v>
      </c>
      <c r="E417" t="s">
        <v>203</v>
      </c>
      <c r="F417" s="18">
        <v>6330.8</v>
      </c>
      <c r="G417" s="36">
        <f t="shared" si="12"/>
        <v>1582.7</v>
      </c>
      <c r="H417" s="36">
        <f t="shared" si="13"/>
        <v>4748.1000000000004</v>
      </c>
    </row>
    <row r="418" spans="1:8" x14ac:dyDescent="0.3">
      <c r="A418" s="9">
        <v>45132</v>
      </c>
      <c r="B418">
        <v>10003</v>
      </c>
      <c r="C418" t="s">
        <v>229</v>
      </c>
      <c r="D418" s="9">
        <v>45132</v>
      </c>
      <c r="E418" t="s">
        <v>203</v>
      </c>
      <c r="F418" s="18">
        <v>6330.8</v>
      </c>
      <c r="G418" s="36">
        <f t="shared" si="12"/>
        <v>1582.7</v>
      </c>
      <c r="H418" s="36">
        <f t="shared" si="13"/>
        <v>4748.1000000000004</v>
      </c>
    </row>
    <row r="419" spans="1:8" x14ac:dyDescent="0.3">
      <c r="A419" s="9">
        <v>45132</v>
      </c>
      <c r="B419">
        <v>10004</v>
      </c>
      <c r="C419" t="s">
        <v>229</v>
      </c>
      <c r="D419" s="9">
        <v>45132</v>
      </c>
      <c r="E419" t="s">
        <v>203</v>
      </c>
      <c r="F419" s="18">
        <v>6330.8</v>
      </c>
      <c r="G419" s="36">
        <f t="shared" si="12"/>
        <v>1582.7</v>
      </c>
      <c r="H419" s="36">
        <f t="shared" si="13"/>
        <v>4748.1000000000004</v>
      </c>
    </row>
    <row r="420" spans="1:8" x14ac:dyDescent="0.3">
      <c r="A420" s="9">
        <v>45132</v>
      </c>
      <c r="B420">
        <v>10005</v>
      </c>
      <c r="C420" t="s">
        <v>229</v>
      </c>
      <c r="D420" s="9">
        <v>45132</v>
      </c>
      <c r="E420" t="s">
        <v>203</v>
      </c>
      <c r="F420" s="18">
        <v>6330.8</v>
      </c>
      <c r="G420" s="36">
        <f t="shared" si="12"/>
        <v>1582.7</v>
      </c>
      <c r="H420" s="36">
        <f t="shared" si="13"/>
        <v>4748.1000000000004</v>
      </c>
    </row>
    <row r="421" spans="1:8" x14ac:dyDescent="0.3">
      <c r="A421" s="9">
        <v>45132</v>
      </c>
      <c r="B421">
        <v>10006</v>
      </c>
      <c r="C421" t="s">
        <v>229</v>
      </c>
      <c r="D421" s="9">
        <v>45132</v>
      </c>
      <c r="E421" t="s">
        <v>203</v>
      </c>
      <c r="F421" s="18">
        <v>6330.8</v>
      </c>
      <c r="G421" s="36">
        <f t="shared" si="12"/>
        <v>1582.7</v>
      </c>
      <c r="H421" s="36">
        <f t="shared" si="13"/>
        <v>4748.1000000000004</v>
      </c>
    </row>
    <row r="422" spans="1:8" x14ac:dyDescent="0.3">
      <c r="A422" s="9">
        <v>45132</v>
      </c>
      <c r="B422">
        <v>10007</v>
      </c>
      <c r="C422" t="s">
        <v>229</v>
      </c>
      <c r="D422" s="9">
        <v>45132</v>
      </c>
      <c r="E422" t="s">
        <v>203</v>
      </c>
      <c r="F422" s="18">
        <v>6330.8</v>
      </c>
      <c r="G422" s="36">
        <f t="shared" si="12"/>
        <v>1582.7</v>
      </c>
      <c r="H422" s="36">
        <f t="shared" si="13"/>
        <v>4748.1000000000004</v>
      </c>
    </row>
    <row r="423" spans="1:8" x14ac:dyDescent="0.3">
      <c r="A423" s="9">
        <v>45132</v>
      </c>
      <c r="B423">
        <v>10008</v>
      </c>
      <c r="C423" t="s">
        <v>229</v>
      </c>
      <c r="D423" s="9">
        <v>45132</v>
      </c>
      <c r="E423" t="s">
        <v>203</v>
      </c>
      <c r="F423" s="18">
        <v>6330.8</v>
      </c>
      <c r="G423" s="36">
        <f t="shared" si="12"/>
        <v>1582.7</v>
      </c>
      <c r="H423" s="36">
        <f t="shared" si="13"/>
        <v>4748.1000000000004</v>
      </c>
    </row>
    <row r="424" spans="1:8" x14ac:dyDescent="0.3">
      <c r="A424" s="9">
        <v>45132</v>
      </c>
      <c r="B424">
        <v>10009</v>
      </c>
      <c r="C424" t="s">
        <v>230</v>
      </c>
      <c r="D424" s="9">
        <v>45132</v>
      </c>
      <c r="E424" t="s">
        <v>231</v>
      </c>
      <c r="F424" s="18">
        <v>156000</v>
      </c>
      <c r="G424" s="36">
        <f t="shared" si="12"/>
        <v>39000</v>
      </c>
      <c r="H424" s="36">
        <f t="shared" si="13"/>
        <v>117000</v>
      </c>
    </row>
    <row r="425" spans="1:8" x14ac:dyDescent="0.3">
      <c r="A425" s="9">
        <v>45132</v>
      </c>
      <c r="B425">
        <v>10009</v>
      </c>
      <c r="C425" t="s">
        <v>230</v>
      </c>
      <c r="D425" s="9">
        <v>45132</v>
      </c>
      <c r="E425" t="s">
        <v>231</v>
      </c>
      <c r="F425" s="18">
        <v>156000</v>
      </c>
      <c r="G425" s="36">
        <f t="shared" si="12"/>
        <v>39000</v>
      </c>
      <c r="H425" s="36">
        <f t="shared" si="13"/>
        <v>117000</v>
      </c>
    </row>
    <row r="427" spans="1:8" x14ac:dyDescent="0.3">
      <c r="E427" t="s">
        <v>58</v>
      </c>
      <c r="F427" s="16">
        <f>SUM(F387:F426)</f>
        <v>1030211.7800000005</v>
      </c>
      <c r="G427" s="20">
        <f>SUM(G387:G426)</f>
        <v>257552.94500000012</v>
      </c>
      <c r="H427" s="20">
        <f>SUM(H387:H426)</f>
        <v>772658.83499999973</v>
      </c>
    </row>
    <row r="430" spans="1:8" ht="18" x14ac:dyDescent="0.35">
      <c r="A430" s="53" t="s">
        <v>251</v>
      </c>
      <c r="B430" s="54"/>
      <c r="C430" s="54"/>
      <c r="D430" s="54"/>
      <c r="E430" s="54"/>
      <c r="F430" s="54"/>
      <c r="G430" s="54"/>
      <c r="H430" s="55"/>
    </row>
    <row r="431" spans="1:8" x14ac:dyDescent="0.3">
      <c r="A431" s="4" t="s">
        <v>3</v>
      </c>
      <c r="B431" s="4" t="s">
        <v>4</v>
      </c>
      <c r="C431" s="4" t="s">
        <v>5</v>
      </c>
      <c r="D431" s="4" t="s">
        <v>6</v>
      </c>
      <c r="E431" s="4" t="s">
        <v>7</v>
      </c>
      <c r="F431" s="5" t="s">
        <v>8</v>
      </c>
      <c r="G431" s="5" t="s">
        <v>9</v>
      </c>
      <c r="H431" s="6">
        <f ca="1">+C483+#REF!+A431:H431</f>
        <v>0</v>
      </c>
    </row>
    <row r="432" spans="1:8" x14ac:dyDescent="0.3">
      <c r="A432" s="9">
        <v>45139</v>
      </c>
      <c r="B432">
        <v>10010</v>
      </c>
      <c r="C432" t="s">
        <v>232</v>
      </c>
      <c r="D432" s="9">
        <v>45139</v>
      </c>
      <c r="E432" t="s">
        <v>233</v>
      </c>
      <c r="F432" s="18">
        <v>1381600</v>
      </c>
      <c r="G432" s="36">
        <f>F432*25%</f>
        <v>345400</v>
      </c>
      <c r="H432" s="36">
        <f>F432-G432</f>
        <v>1036200</v>
      </c>
    </row>
    <row r="433" spans="1:8" x14ac:dyDescent="0.3">
      <c r="A433" s="9">
        <v>45139</v>
      </c>
      <c r="B433">
        <v>10011</v>
      </c>
      <c r="C433" t="s">
        <v>234</v>
      </c>
      <c r="D433" s="9">
        <v>45139</v>
      </c>
      <c r="E433" t="s">
        <v>233</v>
      </c>
      <c r="F433" s="18">
        <v>744800</v>
      </c>
      <c r="G433" s="36">
        <f t="shared" ref="G433:G454" si="14">F433*25%</f>
        <v>186200</v>
      </c>
      <c r="H433" s="36">
        <f t="shared" ref="H433:H454" si="15">F433-G433</f>
        <v>558600</v>
      </c>
    </row>
    <row r="434" spans="1:8" x14ac:dyDescent="0.3">
      <c r="A434" s="9"/>
      <c r="C434" t="s">
        <v>235</v>
      </c>
      <c r="G434" s="36">
        <f t="shared" si="14"/>
        <v>0</v>
      </c>
      <c r="H434" s="36">
        <f t="shared" si="15"/>
        <v>0</v>
      </c>
    </row>
    <row r="435" spans="1:8" x14ac:dyDescent="0.3">
      <c r="A435" s="9">
        <v>45139</v>
      </c>
      <c r="B435">
        <v>10012</v>
      </c>
      <c r="C435" t="s">
        <v>236</v>
      </c>
      <c r="D435" s="9">
        <v>45139</v>
      </c>
      <c r="E435" t="s">
        <v>233</v>
      </c>
      <c r="F435" s="18">
        <v>367824.24</v>
      </c>
      <c r="G435" s="36">
        <f t="shared" si="14"/>
        <v>91956.06</v>
      </c>
      <c r="H435" s="36">
        <f t="shared" si="15"/>
        <v>275868.18</v>
      </c>
    </row>
    <row r="436" spans="1:8" x14ac:dyDescent="0.3">
      <c r="A436" s="9">
        <v>45139</v>
      </c>
      <c r="B436">
        <v>10013</v>
      </c>
      <c r="C436" t="s">
        <v>237</v>
      </c>
      <c r="D436" s="34">
        <v>45139</v>
      </c>
      <c r="E436" t="s">
        <v>233</v>
      </c>
      <c r="F436" s="18">
        <v>241312.5</v>
      </c>
      <c r="G436" s="36">
        <f t="shared" si="14"/>
        <v>60328.125</v>
      </c>
      <c r="H436" s="36">
        <f t="shared" si="15"/>
        <v>180984.375</v>
      </c>
    </row>
    <row r="437" spans="1:8" x14ac:dyDescent="0.3">
      <c r="A437" s="9">
        <v>45139</v>
      </c>
      <c r="B437">
        <v>10014</v>
      </c>
      <c r="C437" t="s">
        <v>238</v>
      </c>
      <c r="D437" s="9">
        <v>45139</v>
      </c>
      <c r="E437" t="s">
        <v>233</v>
      </c>
      <c r="F437" s="18">
        <v>200491.2</v>
      </c>
      <c r="G437" s="36">
        <f t="shared" si="14"/>
        <v>50122.8</v>
      </c>
      <c r="H437" s="36">
        <f t="shared" si="15"/>
        <v>150368.40000000002</v>
      </c>
    </row>
    <row r="438" spans="1:8" x14ac:dyDescent="0.3">
      <c r="A438" s="9">
        <v>45140</v>
      </c>
      <c r="B438">
        <v>10015</v>
      </c>
      <c r="C438" t="s">
        <v>239</v>
      </c>
      <c r="D438" s="9">
        <v>45140</v>
      </c>
      <c r="E438" t="s">
        <v>233</v>
      </c>
      <c r="F438" s="18">
        <v>58060.800000000003</v>
      </c>
      <c r="G438" s="36">
        <f t="shared" si="14"/>
        <v>14515.2</v>
      </c>
      <c r="H438" s="36">
        <f t="shared" si="15"/>
        <v>43545.600000000006</v>
      </c>
    </row>
    <row r="439" spans="1:8" x14ac:dyDescent="0.3">
      <c r="A439" s="9">
        <v>45140</v>
      </c>
      <c r="B439">
        <v>10016</v>
      </c>
      <c r="C439" t="s">
        <v>240</v>
      </c>
      <c r="D439" s="9">
        <v>45140</v>
      </c>
      <c r="E439" t="s">
        <v>241</v>
      </c>
      <c r="F439" s="18">
        <v>16700</v>
      </c>
      <c r="G439" s="36">
        <f t="shared" si="14"/>
        <v>4175</v>
      </c>
      <c r="H439" s="36">
        <f t="shared" si="15"/>
        <v>12525</v>
      </c>
    </row>
    <row r="440" spans="1:8" x14ac:dyDescent="0.3">
      <c r="A440" s="9">
        <v>45140</v>
      </c>
      <c r="B440">
        <v>10017</v>
      </c>
      <c r="C440" t="s">
        <v>240</v>
      </c>
      <c r="D440" s="9">
        <v>45140</v>
      </c>
      <c r="E440" t="s">
        <v>241</v>
      </c>
      <c r="F440" s="18">
        <v>16700</v>
      </c>
      <c r="G440" s="36">
        <f t="shared" si="14"/>
        <v>4175</v>
      </c>
      <c r="H440" s="36">
        <f t="shared" si="15"/>
        <v>12525</v>
      </c>
    </row>
    <row r="441" spans="1:8" x14ac:dyDescent="0.3">
      <c r="A441" s="9">
        <v>45140</v>
      </c>
      <c r="B441">
        <v>10018</v>
      </c>
      <c r="C441" t="s">
        <v>242</v>
      </c>
      <c r="D441" s="9">
        <v>45140</v>
      </c>
      <c r="E441" t="s">
        <v>241</v>
      </c>
      <c r="F441" s="18">
        <v>13360</v>
      </c>
      <c r="G441" s="36">
        <f t="shared" si="14"/>
        <v>3340</v>
      </c>
      <c r="H441" s="36">
        <f t="shared" si="15"/>
        <v>10020</v>
      </c>
    </row>
    <row r="442" spans="1:8" x14ac:dyDescent="0.3">
      <c r="A442" s="9">
        <v>45140</v>
      </c>
      <c r="B442">
        <v>10019</v>
      </c>
      <c r="C442" t="s">
        <v>242</v>
      </c>
      <c r="D442" s="9">
        <v>45140</v>
      </c>
      <c r="E442" t="s">
        <v>241</v>
      </c>
      <c r="F442" s="18">
        <v>13360</v>
      </c>
      <c r="G442" s="36">
        <f t="shared" si="14"/>
        <v>3340</v>
      </c>
      <c r="H442" s="36">
        <f t="shared" si="15"/>
        <v>10020</v>
      </c>
    </row>
    <row r="443" spans="1:8" x14ac:dyDescent="0.3">
      <c r="A443" s="9">
        <v>45142</v>
      </c>
      <c r="B443">
        <v>10020</v>
      </c>
      <c r="C443" t="s">
        <v>243</v>
      </c>
      <c r="D443" s="9">
        <v>45142</v>
      </c>
      <c r="E443" t="s">
        <v>244</v>
      </c>
      <c r="F443" s="18">
        <v>38900</v>
      </c>
      <c r="G443" s="36">
        <f t="shared" si="14"/>
        <v>9725</v>
      </c>
      <c r="H443" s="36">
        <f t="shared" si="15"/>
        <v>29175</v>
      </c>
    </row>
    <row r="444" spans="1:8" x14ac:dyDescent="0.3">
      <c r="A444" s="9">
        <v>45146</v>
      </c>
      <c r="B444">
        <v>10021</v>
      </c>
      <c r="C444" t="s">
        <v>245</v>
      </c>
      <c r="D444" s="9">
        <v>45146</v>
      </c>
      <c r="E444" t="s">
        <v>246</v>
      </c>
      <c r="F444" s="18">
        <v>26720</v>
      </c>
      <c r="G444" s="36">
        <f t="shared" si="14"/>
        <v>6680</v>
      </c>
      <c r="H444" s="36">
        <f t="shared" si="15"/>
        <v>20040</v>
      </c>
    </row>
    <row r="445" spans="1:8" x14ac:dyDescent="0.3">
      <c r="A445" s="9">
        <v>45146</v>
      </c>
      <c r="B445">
        <v>10022</v>
      </c>
      <c r="C445" t="s">
        <v>245</v>
      </c>
      <c r="D445" s="9">
        <v>45146</v>
      </c>
      <c r="E445" t="s">
        <v>246</v>
      </c>
      <c r="F445" s="18">
        <v>26720</v>
      </c>
      <c r="G445" s="36">
        <f t="shared" si="14"/>
        <v>6680</v>
      </c>
      <c r="H445" s="36">
        <f t="shared" si="15"/>
        <v>20040</v>
      </c>
    </row>
    <row r="446" spans="1:8" x14ac:dyDescent="0.3">
      <c r="A446" s="9">
        <v>45146</v>
      </c>
      <c r="B446">
        <v>10023</v>
      </c>
      <c r="C446" t="s">
        <v>247</v>
      </c>
      <c r="D446" s="9">
        <v>45146</v>
      </c>
      <c r="E446" t="s">
        <v>246</v>
      </c>
      <c r="F446" s="18">
        <v>14667.61</v>
      </c>
      <c r="G446" s="36">
        <f t="shared" si="14"/>
        <v>3666.9025000000001</v>
      </c>
      <c r="H446" s="36">
        <f t="shared" si="15"/>
        <v>11000.7075</v>
      </c>
    </row>
    <row r="447" spans="1:8" x14ac:dyDescent="0.3">
      <c r="A447" s="9">
        <v>45146</v>
      </c>
      <c r="B447">
        <v>10024</v>
      </c>
      <c r="C447" t="s">
        <v>247</v>
      </c>
      <c r="D447" s="9">
        <v>45146</v>
      </c>
      <c r="E447" t="s">
        <v>246</v>
      </c>
      <c r="F447" s="18">
        <v>14667.61</v>
      </c>
      <c r="G447" s="36">
        <f t="shared" si="14"/>
        <v>3666.9025000000001</v>
      </c>
      <c r="H447" s="36">
        <f t="shared" si="15"/>
        <v>11000.7075</v>
      </c>
    </row>
    <row r="448" spans="1:8" x14ac:dyDescent="0.3">
      <c r="A448" s="9">
        <v>45163</v>
      </c>
      <c r="B448">
        <v>10025</v>
      </c>
      <c r="C448" t="s">
        <v>248</v>
      </c>
      <c r="D448" s="9">
        <v>45163</v>
      </c>
      <c r="E448" t="s">
        <v>249</v>
      </c>
      <c r="F448" s="18">
        <v>15300</v>
      </c>
      <c r="G448" s="36">
        <f t="shared" si="14"/>
        <v>3825</v>
      </c>
      <c r="H448" s="36">
        <f t="shared" si="15"/>
        <v>11475</v>
      </c>
    </row>
    <row r="449" spans="1:8" x14ac:dyDescent="0.3">
      <c r="A449" s="9">
        <v>45163</v>
      </c>
      <c r="B449">
        <v>10026</v>
      </c>
      <c r="C449" t="s">
        <v>248</v>
      </c>
      <c r="D449" s="9">
        <v>45163</v>
      </c>
      <c r="E449" t="s">
        <v>249</v>
      </c>
      <c r="F449" s="18">
        <v>15300</v>
      </c>
      <c r="G449" s="36">
        <f t="shared" si="14"/>
        <v>3825</v>
      </c>
      <c r="H449" s="36">
        <f t="shared" si="15"/>
        <v>11475</v>
      </c>
    </row>
    <row r="450" spans="1:8" x14ac:dyDescent="0.3">
      <c r="A450" s="9">
        <v>45163</v>
      </c>
      <c r="B450">
        <v>10027</v>
      </c>
      <c r="C450" t="s">
        <v>248</v>
      </c>
      <c r="D450" s="9">
        <v>45163</v>
      </c>
      <c r="E450" t="s">
        <v>249</v>
      </c>
      <c r="F450" s="18">
        <v>15300</v>
      </c>
      <c r="G450" s="36">
        <f t="shared" si="14"/>
        <v>3825</v>
      </c>
      <c r="H450" s="36">
        <f t="shared" si="15"/>
        <v>11475</v>
      </c>
    </row>
    <row r="451" spans="1:8" x14ac:dyDescent="0.3">
      <c r="A451" s="9">
        <v>45163</v>
      </c>
      <c r="B451">
        <v>10028</v>
      </c>
      <c r="C451" t="s">
        <v>248</v>
      </c>
      <c r="D451" s="9">
        <v>45163</v>
      </c>
      <c r="E451" t="s">
        <v>249</v>
      </c>
      <c r="F451" s="18">
        <v>15300</v>
      </c>
      <c r="G451" s="36">
        <f t="shared" si="14"/>
        <v>3825</v>
      </c>
      <c r="H451" s="36">
        <f t="shared" si="15"/>
        <v>11475</v>
      </c>
    </row>
    <row r="452" spans="1:8" x14ac:dyDescent="0.3">
      <c r="A452" s="9">
        <v>45163</v>
      </c>
      <c r="B452">
        <v>10029</v>
      </c>
      <c r="C452" t="s">
        <v>248</v>
      </c>
      <c r="D452" s="9">
        <v>45163</v>
      </c>
      <c r="E452" t="s">
        <v>249</v>
      </c>
      <c r="F452" s="18">
        <v>15300</v>
      </c>
      <c r="G452" s="36">
        <f t="shared" si="14"/>
        <v>3825</v>
      </c>
      <c r="H452" s="36">
        <f t="shared" si="15"/>
        <v>11475</v>
      </c>
    </row>
    <row r="453" spans="1:8" x14ac:dyDescent="0.3">
      <c r="A453" s="9">
        <v>45163</v>
      </c>
      <c r="B453">
        <v>10030</v>
      </c>
      <c r="C453" t="s">
        <v>248</v>
      </c>
      <c r="D453" s="9">
        <v>45163</v>
      </c>
      <c r="E453" t="s">
        <v>249</v>
      </c>
      <c r="F453" s="18">
        <v>15300</v>
      </c>
      <c r="G453" s="36">
        <f t="shared" si="14"/>
        <v>3825</v>
      </c>
      <c r="H453" s="36">
        <f t="shared" si="15"/>
        <v>11475</v>
      </c>
    </row>
    <row r="454" spans="1:8" x14ac:dyDescent="0.3">
      <c r="A454" s="9">
        <v>45163</v>
      </c>
      <c r="B454">
        <v>10031</v>
      </c>
      <c r="C454" t="s">
        <v>250</v>
      </c>
      <c r="D454" s="9">
        <v>45163</v>
      </c>
      <c r="E454" t="s">
        <v>231</v>
      </c>
      <c r="F454" s="18">
        <v>6930</v>
      </c>
      <c r="G454" s="36">
        <f t="shared" si="14"/>
        <v>1732.5</v>
      </c>
      <c r="H454" s="36">
        <f t="shared" si="15"/>
        <v>5197.5</v>
      </c>
    </row>
    <row r="456" spans="1:8" x14ac:dyDescent="0.3">
      <c r="E456" t="s">
        <v>58</v>
      </c>
      <c r="F456" s="16">
        <f>SUM(F432:F455)</f>
        <v>3274613.96</v>
      </c>
      <c r="G456" s="20">
        <f>SUM(G432:G455)</f>
        <v>818653.49</v>
      </c>
      <c r="H456" s="20">
        <f>SUM(H432:H455)</f>
        <v>2455960.4700000002</v>
      </c>
    </row>
  </sheetData>
  <mergeCells count="10">
    <mergeCell ref="A385:H385"/>
    <mergeCell ref="A430:H430"/>
    <mergeCell ref="A324:H324"/>
    <mergeCell ref="A358:H358"/>
    <mergeCell ref="A1:H4"/>
    <mergeCell ref="C6:H6"/>
    <mergeCell ref="C8:H8"/>
    <mergeCell ref="A111:H111"/>
    <mergeCell ref="A171:H171"/>
    <mergeCell ref="A251:H25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4:L341"/>
  <sheetViews>
    <sheetView tabSelected="1" topLeftCell="A319" zoomScaleNormal="100" workbookViewId="0">
      <selection activeCell="D344" sqref="D344"/>
    </sheetView>
  </sheetViews>
  <sheetFormatPr baseColWidth="10" defaultColWidth="10.6640625" defaultRowHeight="14.4" x14ac:dyDescent="0.3"/>
  <cols>
    <col min="1" max="1" width="12.44140625" customWidth="1"/>
    <col min="2" max="2" width="7" customWidth="1"/>
    <col min="3" max="3" width="36.88671875" customWidth="1"/>
    <col min="4" max="4" width="10.6640625" bestFit="1" customWidth="1"/>
    <col min="5" max="5" width="23" customWidth="1"/>
    <col min="6" max="6" width="12.109375" customWidth="1"/>
    <col min="7" max="7" width="12.44140625" customWidth="1"/>
    <col min="8" max="8" width="12.5546875" style="46" customWidth="1"/>
  </cols>
  <sheetData>
    <row r="4" spans="1:8" x14ac:dyDescent="0.3">
      <c r="A4" s="1"/>
      <c r="B4" s="1"/>
      <c r="C4" s="1"/>
      <c r="D4" s="1"/>
      <c r="E4" s="1"/>
      <c r="F4" s="23"/>
      <c r="G4" s="1"/>
      <c r="H4" s="44"/>
    </row>
    <row r="5" spans="1:8" ht="15.6" x14ac:dyDescent="0.3">
      <c r="A5" s="1"/>
      <c r="B5" s="1"/>
      <c r="C5" s="57" t="s">
        <v>0</v>
      </c>
      <c r="D5" s="57"/>
      <c r="E5" s="57"/>
      <c r="F5" s="57"/>
      <c r="G5" s="57"/>
      <c r="H5" s="57"/>
    </row>
    <row r="6" spans="1:8" ht="15.6" x14ac:dyDescent="0.3">
      <c r="A6" s="1"/>
      <c r="B6" s="1"/>
      <c r="C6" s="2"/>
      <c r="D6" s="2"/>
      <c r="E6" s="2"/>
      <c r="F6" s="2"/>
      <c r="G6" s="2"/>
      <c r="H6" s="45"/>
    </row>
    <row r="7" spans="1:8" x14ac:dyDescent="0.3">
      <c r="A7" s="1"/>
      <c r="B7" s="1"/>
      <c r="C7" s="58" t="s">
        <v>325</v>
      </c>
      <c r="D7" s="58"/>
      <c r="E7" s="58"/>
      <c r="F7" s="58"/>
      <c r="G7" s="58"/>
      <c r="H7" s="58"/>
    </row>
    <row r="8" spans="1:8" x14ac:dyDescent="0.3">
      <c r="E8" s="38"/>
    </row>
    <row r="9" spans="1:8" ht="25.8" x14ac:dyDescent="0.5">
      <c r="A9" s="59">
        <v>45474</v>
      </c>
      <c r="B9" s="60"/>
      <c r="C9" s="60"/>
      <c r="D9" s="60"/>
      <c r="E9" s="60"/>
      <c r="F9" s="60"/>
      <c r="G9" s="60"/>
      <c r="H9" s="61"/>
    </row>
    <row r="10" spans="1:8" x14ac:dyDescent="0.3">
      <c r="A10" s="4" t="s">
        <v>3</v>
      </c>
      <c r="B10" s="4" t="s">
        <v>4</v>
      </c>
      <c r="C10" s="4" t="s">
        <v>5</v>
      </c>
      <c r="D10" s="4" t="s">
        <v>6</v>
      </c>
      <c r="E10" s="37" t="s">
        <v>7</v>
      </c>
      <c r="F10" s="5" t="s">
        <v>8</v>
      </c>
      <c r="G10" s="5" t="s">
        <v>9</v>
      </c>
      <c r="H10" s="47" t="e">
        <f ca="1">+C99+#REF!+A10:H10</f>
        <v>#VALUE!</v>
      </c>
    </row>
    <row r="11" spans="1:8" x14ac:dyDescent="0.3">
      <c r="A11" s="9">
        <v>45478</v>
      </c>
      <c r="B11">
        <v>10794</v>
      </c>
      <c r="C11" t="s">
        <v>263</v>
      </c>
      <c r="D11" s="9">
        <v>45478</v>
      </c>
      <c r="E11" t="s">
        <v>264</v>
      </c>
      <c r="F11" s="40">
        <v>19086.990000000002</v>
      </c>
      <c r="G11">
        <f t="shared" ref="G11:G108" si="0">F11*25%</f>
        <v>4771.7475000000004</v>
      </c>
      <c r="H11" s="48">
        <f>F11-G11</f>
        <v>14315.2425</v>
      </c>
    </row>
    <row r="12" spans="1:8" x14ac:dyDescent="0.3">
      <c r="A12" s="9">
        <v>45478</v>
      </c>
      <c r="B12">
        <v>10795</v>
      </c>
      <c r="C12" t="s">
        <v>296</v>
      </c>
      <c r="D12" s="9">
        <v>45478</v>
      </c>
      <c r="E12" t="s">
        <v>255</v>
      </c>
      <c r="F12" s="40">
        <v>2550</v>
      </c>
      <c r="G12">
        <f t="shared" ref="G12:G19" si="1">F12*25%</f>
        <v>637.5</v>
      </c>
      <c r="H12" s="48">
        <f>F12-G12</f>
        <v>1912.5</v>
      </c>
    </row>
    <row r="13" spans="1:8" x14ac:dyDescent="0.3">
      <c r="A13" s="9">
        <v>45478</v>
      </c>
      <c r="B13">
        <v>10797</v>
      </c>
      <c r="C13" t="s">
        <v>296</v>
      </c>
      <c r="D13" s="9">
        <v>45478</v>
      </c>
      <c r="E13" t="s">
        <v>255</v>
      </c>
      <c r="F13" s="40">
        <v>2550</v>
      </c>
      <c r="G13">
        <f t="shared" si="1"/>
        <v>637.5</v>
      </c>
      <c r="H13" s="48">
        <f>F13-G13</f>
        <v>1912.5</v>
      </c>
    </row>
    <row r="14" spans="1:8" x14ac:dyDescent="0.3">
      <c r="A14" s="9">
        <v>45478</v>
      </c>
      <c r="B14">
        <v>10798</v>
      </c>
      <c r="C14" t="s">
        <v>296</v>
      </c>
      <c r="D14" s="9">
        <v>45478</v>
      </c>
      <c r="E14" t="s">
        <v>255</v>
      </c>
      <c r="F14" s="40">
        <v>2550</v>
      </c>
      <c r="G14">
        <f t="shared" si="1"/>
        <v>637.5</v>
      </c>
      <c r="H14" s="48">
        <v>1912.5</v>
      </c>
    </row>
    <row r="15" spans="1:8" x14ac:dyDescent="0.3">
      <c r="A15" s="9">
        <v>45478</v>
      </c>
      <c r="B15">
        <v>10799.5</v>
      </c>
      <c r="C15" t="s">
        <v>296</v>
      </c>
      <c r="D15" s="9">
        <v>45478</v>
      </c>
      <c r="E15" t="s">
        <v>255</v>
      </c>
      <c r="F15" s="40">
        <v>2550</v>
      </c>
      <c r="G15">
        <f t="shared" si="1"/>
        <v>637.5</v>
      </c>
      <c r="H15" s="48">
        <f>F15-G15</f>
        <v>1912.5</v>
      </c>
    </row>
    <row r="16" spans="1:8" x14ac:dyDescent="0.3">
      <c r="A16" s="9">
        <v>45478</v>
      </c>
      <c r="B16">
        <v>10800.9</v>
      </c>
      <c r="C16" t="s">
        <v>297</v>
      </c>
      <c r="D16" s="9">
        <v>45478</v>
      </c>
      <c r="E16" t="s">
        <v>255</v>
      </c>
      <c r="F16" s="40">
        <v>3400</v>
      </c>
      <c r="G16">
        <f t="shared" si="1"/>
        <v>850</v>
      </c>
      <c r="H16" s="48">
        <f>F16-G16</f>
        <v>2550</v>
      </c>
    </row>
    <row r="17" spans="1:8" x14ac:dyDescent="0.3">
      <c r="A17" s="9">
        <v>45478</v>
      </c>
      <c r="B17">
        <v>10802.3</v>
      </c>
      <c r="C17" t="s">
        <v>297</v>
      </c>
      <c r="D17" s="9">
        <v>45478</v>
      </c>
      <c r="E17" t="s">
        <v>255</v>
      </c>
      <c r="F17" s="40">
        <v>3400</v>
      </c>
      <c r="G17">
        <f t="shared" si="1"/>
        <v>850</v>
      </c>
      <c r="H17" s="48">
        <f>F17-G17</f>
        <v>2550</v>
      </c>
    </row>
    <row r="18" spans="1:8" x14ac:dyDescent="0.3">
      <c r="A18" s="9">
        <v>45478</v>
      </c>
      <c r="B18">
        <v>10803.7</v>
      </c>
      <c r="C18" t="s">
        <v>297</v>
      </c>
      <c r="D18" s="9">
        <v>45478</v>
      </c>
      <c r="E18" t="s">
        <v>255</v>
      </c>
      <c r="F18" s="40">
        <v>3400</v>
      </c>
      <c r="G18">
        <f t="shared" si="1"/>
        <v>850</v>
      </c>
      <c r="H18" s="48">
        <f>F18-G18</f>
        <v>2550</v>
      </c>
    </row>
    <row r="19" spans="1:8" x14ac:dyDescent="0.3">
      <c r="A19" s="9">
        <v>45478</v>
      </c>
      <c r="B19">
        <v>10805.1</v>
      </c>
      <c r="C19" t="s">
        <v>297</v>
      </c>
      <c r="D19" s="9">
        <v>45478</v>
      </c>
      <c r="E19" t="s">
        <v>255</v>
      </c>
      <c r="F19" s="40">
        <v>3400</v>
      </c>
      <c r="G19">
        <f t="shared" si="1"/>
        <v>850</v>
      </c>
      <c r="H19" s="48">
        <f>F19-G19</f>
        <v>2550</v>
      </c>
    </row>
    <row r="20" spans="1:8" x14ac:dyDescent="0.3">
      <c r="A20" s="9">
        <v>45478</v>
      </c>
      <c r="B20">
        <v>10806.5</v>
      </c>
      <c r="C20" t="s">
        <v>265</v>
      </c>
      <c r="D20" s="9">
        <v>45478</v>
      </c>
      <c r="E20" t="s">
        <v>255</v>
      </c>
      <c r="F20" s="40">
        <v>27192</v>
      </c>
      <c r="G20">
        <f t="shared" si="0"/>
        <v>6798</v>
      </c>
      <c r="H20" s="48">
        <f>F20-G21</f>
        <v>19443.9375</v>
      </c>
    </row>
    <row r="21" spans="1:8" x14ac:dyDescent="0.3">
      <c r="A21" s="9">
        <v>45478</v>
      </c>
      <c r="B21">
        <v>10807.9</v>
      </c>
      <c r="C21" t="s">
        <v>266</v>
      </c>
      <c r="D21" s="9">
        <v>45478</v>
      </c>
      <c r="E21" t="s">
        <v>255</v>
      </c>
      <c r="F21" s="40">
        <v>30992.25</v>
      </c>
      <c r="G21">
        <f t="shared" si="0"/>
        <v>7748.0625</v>
      </c>
      <c r="H21" s="48">
        <f t="shared" ref="H21:H78" si="2">F21-G21</f>
        <v>23244.1875</v>
      </c>
    </row>
    <row r="22" spans="1:8" x14ac:dyDescent="0.3">
      <c r="A22" s="9">
        <v>45478</v>
      </c>
      <c r="B22">
        <v>10809.3</v>
      </c>
      <c r="C22" t="s">
        <v>267</v>
      </c>
      <c r="D22" s="9">
        <v>45478</v>
      </c>
      <c r="E22" s="50" t="s">
        <v>268</v>
      </c>
      <c r="F22" s="51">
        <v>49107.64</v>
      </c>
      <c r="G22">
        <f t="shared" si="0"/>
        <v>12276.91</v>
      </c>
      <c r="H22" s="48">
        <f t="shared" si="2"/>
        <v>36830.729999999996</v>
      </c>
    </row>
    <row r="23" spans="1:8" x14ac:dyDescent="0.3">
      <c r="A23" s="9">
        <v>45481</v>
      </c>
      <c r="B23">
        <v>10810.7</v>
      </c>
      <c r="C23" t="s">
        <v>269</v>
      </c>
      <c r="D23" s="9">
        <v>45481</v>
      </c>
      <c r="E23" s="50" t="s">
        <v>270</v>
      </c>
      <c r="F23" s="51">
        <v>2990</v>
      </c>
      <c r="G23">
        <f t="shared" si="0"/>
        <v>747.5</v>
      </c>
      <c r="H23" s="48">
        <f t="shared" si="2"/>
        <v>2242.5</v>
      </c>
    </row>
    <row r="24" spans="1:8" x14ac:dyDescent="0.3">
      <c r="A24" s="9">
        <v>45481</v>
      </c>
      <c r="B24">
        <v>10812.1</v>
      </c>
      <c r="C24" t="s">
        <v>269</v>
      </c>
      <c r="D24" s="9">
        <v>45481</v>
      </c>
      <c r="E24" s="50" t="s">
        <v>270</v>
      </c>
      <c r="F24" s="51">
        <v>2990</v>
      </c>
      <c r="G24">
        <f t="shared" si="0"/>
        <v>747.5</v>
      </c>
      <c r="H24" s="48">
        <f t="shared" si="2"/>
        <v>2242.5</v>
      </c>
    </row>
    <row r="25" spans="1:8" x14ac:dyDescent="0.3">
      <c r="A25" s="9">
        <v>45481</v>
      </c>
      <c r="B25">
        <v>10813.5</v>
      </c>
      <c r="C25" t="s">
        <v>269</v>
      </c>
      <c r="D25" s="9">
        <v>45481</v>
      </c>
      <c r="E25" s="50" t="s">
        <v>270</v>
      </c>
      <c r="F25" s="51">
        <v>2990</v>
      </c>
      <c r="G25">
        <f t="shared" si="0"/>
        <v>747.5</v>
      </c>
      <c r="H25" s="48">
        <f t="shared" si="2"/>
        <v>2242.5</v>
      </c>
    </row>
    <row r="26" spans="1:8" x14ac:dyDescent="0.3">
      <c r="A26" s="9">
        <v>45481</v>
      </c>
      <c r="B26">
        <v>10814.9</v>
      </c>
      <c r="C26" t="s">
        <v>269</v>
      </c>
      <c r="D26" s="9">
        <v>45481</v>
      </c>
      <c r="E26" s="50" t="s">
        <v>270</v>
      </c>
      <c r="F26" s="51">
        <v>2990</v>
      </c>
      <c r="G26">
        <f t="shared" si="0"/>
        <v>747.5</v>
      </c>
      <c r="H26" s="48">
        <f t="shared" si="2"/>
        <v>2242.5</v>
      </c>
    </row>
    <row r="27" spans="1:8" x14ac:dyDescent="0.3">
      <c r="A27" s="9">
        <v>45481</v>
      </c>
      <c r="B27">
        <v>10816.3</v>
      </c>
      <c r="C27" t="s">
        <v>262</v>
      </c>
      <c r="D27" s="9">
        <v>45481</v>
      </c>
      <c r="E27" s="50" t="s">
        <v>270</v>
      </c>
      <c r="F27" s="51">
        <v>4500</v>
      </c>
      <c r="G27">
        <f t="shared" si="0"/>
        <v>1125</v>
      </c>
      <c r="H27" s="48">
        <f t="shared" si="2"/>
        <v>3375</v>
      </c>
    </row>
    <row r="28" spans="1:8" x14ac:dyDescent="0.3">
      <c r="A28" s="9">
        <v>45482</v>
      </c>
      <c r="B28">
        <v>10817.7</v>
      </c>
      <c r="C28" t="s">
        <v>271</v>
      </c>
      <c r="D28" s="9">
        <v>45482</v>
      </c>
      <c r="E28" t="s">
        <v>272</v>
      </c>
      <c r="F28" s="40">
        <v>6900</v>
      </c>
      <c r="G28">
        <f t="shared" si="0"/>
        <v>1725</v>
      </c>
      <c r="H28" s="48">
        <f t="shared" si="2"/>
        <v>5175</v>
      </c>
    </row>
    <row r="29" spans="1:8" x14ac:dyDescent="0.3">
      <c r="A29" s="9">
        <v>45482</v>
      </c>
      <c r="B29">
        <v>10819.1</v>
      </c>
      <c r="C29" t="s">
        <v>271</v>
      </c>
      <c r="D29" s="9">
        <v>45482</v>
      </c>
      <c r="E29" t="s">
        <v>272</v>
      </c>
      <c r="F29" s="40">
        <v>6900</v>
      </c>
      <c r="G29">
        <f t="shared" si="0"/>
        <v>1725</v>
      </c>
      <c r="H29" s="48">
        <f t="shared" si="2"/>
        <v>5175</v>
      </c>
    </row>
    <row r="30" spans="1:8" x14ac:dyDescent="0.3">
      <c r="A30" s="9">
        <v>45482</v>
      </c>
      <c r="B30">
        <v>10820.5</v>
      </c>
      <c r="C30" t="s">
        <v>271</v>
      </c>
      <c r="D30" s="9">
        <v>45482</v>
      </c>
      <c r="E30" t="s">
        <v>272</v>
      </c>
      <c r="F30" s="40">
        <v>6900</v>
      </c>
      <c r="G30">
        <f t="shared" si="0"/>
        <v>1725</v>
      </c>
      <c r="H30" s="48">
        <f t="shared" si="2"/>
        <v>5175</v>
      </c>
    </row>
    <row r="31" spans="1:8" x14ac:dyDescent="0.3">
      <c r="A31" s="9">
        <v>45482</v>
      </c>
      <c r="B31">
        <v>10821.9</v>
      </c>
      <c r="C31" t="s">
        <v>271</v>
      </c>
      <c r="D31" s="9">
        <v>45482</v>
      </c>
      <c r="E31" t="s">
        <v>272</v>
      </c>
      <c r="F31" s="40">
        <v>6900</v>
      </c>
      <c r="G31">
        <f t="shared" si="0"/>
        <v>1725</v>
      </c>
      <c r="H31" s="48">
        <f t="shared" si="2"/>
        <v>5175</v>
      </c>
    </row>
    <row r="32" spans="1:8" x14ac:dyDescent="0.3">
      <c r="A32" s="9">
        <v>45482</v>
      </c>
      <c r="B32">
        <v>10823.3</v>
      </c>
      <c r="C32" t="s">
        <v>271</v>
      </c>
      <c r="D32" s="9">
        <v>45482</v>
      </c>
      <c r="E32" t="s">
        <v>272</v>
      </c>
      <c r="F32" s="40">
        <v>6900</v>
      </c>
      <c r="G32">
        <f t="shared" si="0"/>
        <v>1725</v>
      </c>
      <c r="H32" s="48">
        <f t="shared" si="2"/>
        <v>5175</v>
      </c>
    </row>
    <row r="33" spans="1:8" x14ac:dyDescent="0.3">
      <c r="A33" s="9">
        <v>45482</v>
      </c>
      <c r="B33">
        <v>10824.7</v>
      </c>
      <c r="C33" t="s">
        <v>271</v>
      </c>
      <c r="D33" s="9">
        <v>45482</v>
      </c>
      <c r="E33" t="s">
        <v>272</v>
      </c>
      <c r="F33" s="40">
        <v>6900</v>
      </c>
      <c r="G33">
        <f t="shared" si="0"/>
        <v>1725</v>
      </c>
      <c r="H33" s="48">
        <f t="shared" si="2"/>
        <v>5175</v>
      </c>
    </row>
    <row r="34" spans="1:8" x14ac:dyDescent="0.3">
      <c r="A34" s="9">
        <v>45482</v>
      </c>
      <c r="B34">
        <v>10826.1</v>
      </c>
      <c r="C34" t="s">
        <v>271</v>
      </c>
      <c r="D34" s="9">
        <v>45482</v>
      </c>
      <c r="E34" t="s">
        <v>272</v>
      </c>
      <c r="F34" s="40">
        <v>6900</v>
      </c>
      <c r="G34">
        <f t="shared" si="0"/>
        <v>1725</v>
      </c>
      <c r="H34" s="48">
        <f t="shared" si="2"/>
        <v>5175</v>
      </c>
    </row>
    <row r="35" spans="1:8" x14ac:dyDescent="0.3">
      <c r="A35" s="9">
        <v>45482</v>
      </c>
      <c r="B35">
        <v>10827.5</v>
      </c>
      <c r="C35" t="s">
        <v>271</v>
      </c>
      <c r="D35" s="9">
        <v>45482</v>
      </c>
      <c r="E35" t="s">
        <v>272</v>
      </c>
      <c r="F35" s="40">
        <v>6900</v>
      </c>
      <c r="G35">
        <f t="shared" si="0"/>
        <v>1725</v>
      </c>
      <c r="H35" s="48">
        <f t="shared" si="2"/>
        <v>5175</v>
      </c>
    </row>
    <row r="36" spans="1:8" x14ac:dyDescent="0.3">
      <c r="A36" s="9">
        <v>45482</v>
      </c>
      <c r="B36">
        <v>10828.9</v>
      </c>
      <c r="C36" t="s">
        <v>271</v>
      </c>
      <c r="D36" s="9">
        <v>45482</v>
      </c>
      <c r="E36" t="s">
        <v>272</v>
      </c>
      <c r="F36" s="40">
        <v>6900</v>
      </c>
      <c r="G36">
        <f t="shared" si="0"/>
        <v>1725</v>
      </c>
      <c r="H36" s="48">
        <f t="shared" si="2"/>
        <v>5175</v>
      </c>
    </row>
    <row r="37" spans="1:8" x14ac:dyDescent="0.3">
      <c r="A37" s="9">
        <v>45482</v>
      </c>
      <c r="B37">
        <v>10830.3</v>
      </c>
      <c r="C37" t="s">
        <v>271</v>
      </c>
      <c r="D37" s="9">
        <v>45482</v>
      </c>
      <c r="E37" t="s">
        <v>272</v>
      </c>
      <c r="F37" s="40">
        <v>6900</v>
      </c>
      <c r="G37">
        <f t="shared" si="0"/>
        <v>1725</v>
      </c>
      <c r="H37" s="48">
        <f t="shared" si="2"/>
        <v>5175</v>
      </c>
    </row>
    <row r="38" spans="1:8" x14ac:dyDescent="0.3">
      <c r="A38" s="9">
        <v>45490</v>
      </c>
      <c r="B38">
        <v>10831.7</v>
      </c>
      <c r="C38" t="s">
        <v>301</v>
      </c>
      <c r="D38" s="9">
        <v>45490</v>
      </c>
      <c r="E38" t="s">
        <v>304</v>
      </c>
      <c r="F38" s="40">
        <v>51123.33</v>
      </c>
      <c r="G38">
        <f t="shared" si="0"/>
        <v>12780.8325</v>
      </c>
      <c r="H38" s="48">
        <f t="shared" si="2"/>
        <v>38342.497499999998</v>
      </c>
    </row>
    <row r="39" spans="1:8" x14ac:dyDescent="0.3">
      <c r="A39" s="9">
        <v>45490</v>
      </c>
      <c r="B39">
        <v>10833.1</v>
      </c>
      <c r="C39" t="s">
        <v>301</v>
      </c>
      <c r="D39" s="9">
        <v>45490</v>
      </c>
      <c r="E39" t="s">
        <v>304</v>
      </c>
      <c r="F39" s="40">
        <v>51123.33</v>
      </c>
      <c r="G39">
        <f t="shared" si="0"/>
        <v>12780.8325</v>
      </c>
      <c r="H39" s="48">
        <f t="shared" si="2"/>
        <v>38342.497499999998</v>
      </c>
    </row>
    <row r="40" spans="1:8" x14ac:dyDescent="0.3">
      <c r="A40" s="9">
        <v>45490</v>
      </c>
      <c r="B40">
        <v>10834.5</v>
      </c>
      <c r="C40" t="s">
        <v>281</v>
      </c>
      <c r="D40" s="9">
        <v>45490</v>
      </c>
      <c r="E40" t="s">
        <v>304</v>
      </c>
      <c r="F40" s="40">
        <v>76000</v>
      </c>
      <c r="G40">
        <f t="shared" si="0"/>
        <v>19000</v>
      </c>
      <c r="H40" s="48">
        <f t="shared" si="2"/>
        <v>57000</v>
      </c>
    </row>
    <row r="41" spans="1:8" x14ac:dyDescent="0.3">
      <c r="A41" s="9">
        <v>45490</v>
      </c>
      <c r="B41">
        <v>10835.9</v>
      </c>
      <c r="C41" t="s">
        <v>302</v>
      </c>
      <c r="D41" s="9">
        <v>45490</v>
      </c>
      <c r="E41" t="s">
        <v>304</v>
      </c>
      <c r="F41" s="40">
        <v>170000</v>
      </c>
      <c r="G41">
        <f t="shared" si="0"/>
        <v>42500</v>
      </c>
      <c r="H41" s="48">
        <f t="shared" si="2"/>
        <v>127500</v>
      </c>
    </row>
    <row r="42" spans="1:8" x14ac:dyDescent="0.3">
      <c r="A42" s="9">
        <v>45490</v>
      </c>
      <c r="B42">
        <v>10837.3</v>
      </c>
      <c r="C42" t="s">
        <v>303</v>
      </c>
      <c r="D42" s="9">
        <v>45490</v>
      </c>
      <c r="E42" t="s">
        <v>304</v>
      </c>
      <c r="F42" s="40">
        <v>16700</v>
      </c>
      <c r="G42">
        <f t="shared" si="0"/>
        <v>4175</v>
      </c>
      <c r="H42" s="48">
        <f t="shared" si="2"/>
        <v>12525</v>
      </c>
    </row>
    <row r="43" spans="1:8" x14ac:dyDescent="0.3">
      <c r="A43" s="9">
        <v>45490</v>
      </c>
      <c r="B43">
        <v>10838.7</v>
      </c>
      <c r="C43" t="s">
        <v>298</v>
      </c>
      <c r="D43" s="9">
        <v>45490</v>
      </c>
      <c r="E43" t="s">
        <v>255</v>
      </c>
      <c r="F43" s="40">
        <v>16800</v>
      </c>
      <c r="G43">
        <f t="shared" si="0"/>
        <v>4200</v>
      </c>
      <c r="H43" s="48">
        <f t="shared" si="2"/>
        <v>12600</v>
      </c>
    </row>
    <row r="44" spans="1:8" x14ac:dyDescent="0.3">
      <c r="A44" s="9">
        <v>45490</v>
      </c>
      <c r="B44">
        <v>10840.1</v>
      </c>
      <c r="C44" t="s">
        <v>282</v>
      </c>
      <c r="D44" s="9">
        <v>45490</v>
      </c>
      <c r="E44" t="s">
        <v>255</v>
      </c>
      <c r="F44" s="40">
        <v>17000</v>
      </c>
      <c r="G44">
        <f t="shared" si="0"/>
        <v>4250</v>
      </c>
      <c r="H44" s="48">
        <f t="shared" si="2"/>
        <v>12750</v>
      </c>
    </row>
    <row r="45" spans="1:8" x14ac:dyDescent="0.3">
      <c r="A45" s="9">
        <v>45490</v>
      </c>
      <c r="B45">
        <v>10841.5</v>
      </c>
      <c r="C45" t="s">
        <v>263</v>
      </c>
      <c r="D45" s="9">
        <v>45490</v>
      </c>
      <c r="E45" t="s">
        <v>255</v>
      </c>
      <c r="F45" s="40">
        <v>19000</v>
      </c>
      <c r="G45">
        <f t="shared" si="0"/>
        <v>4750</v>
      </c>
      <c r="H45" s="48">
        <f t="shared" si="2"/>
        <v>14250</v>
      </c>
    </row>
    <row r="46" spans="1:8" x14ac:dyDescent="0.3">
      <c r="A46" s="9">
        <v>45490</v>
      </c>
      <c r="B46">
        <v>10842.9</v>
      </c>
      <c r="C46" t="s">
        <v>299</v>
      </c>
      <c r="D46" s="9">
        <v>45490</v>
      </c>
      <c r="E46" t="s">
        <v>255</v>
      </c>
      <c r="F46" s="40">
        <v>555000</v>
      </c>
      <c r="G46">
        <f t="shared" si="0"/>
        <v>138750</v>
      </c>
      <c r="H46" s="48">
        <f t="shared" si="2"/>
        <v>416250</v>
      </c>
    </row>
    <row r="47" spans="1:8" x14ac:dyDescent="0.3">
      <c r="A47" s="9">
        <v>45490</v>
      </c>
      <c r="B47">
        <v>10844.3</v>
      </c>
      <c r="C47" t="s">
        <v>300</v>
      </c>
      <c r="D47" s="9">
        <v>45490</v>
      </c>
      <c r="E47" t="s">
        <v>255</v>
      </c>
      <c r="F47" s="40">
        <v>14345</v>
      </c>
      <c r="G47">
        <f t="shared" si="0"/>
        <v>3586.25</v>
      </c>
      <c r="H47" s="48">
        <f t="shared" si="2"/>
        <v>10758.75</v>
      </c>
    </row>
    <row r="48" spans="1:8" x14ac:dyDescent="0.3">
      <c r="A48" s="9">
        <v>45490</v>
      </c>
      <c r="B48">
        <v>10845.7</v>
      </c>
      <c r="C48" t="s">
        <v>273</v>
      </c>
      <c r="D48" s="9">
        <v>45490</v>
      </c>
      <c r="E48" t="s">
        <v>274</v>
      </c>
      <c r="F48" s="40">
        <v>91853.13</v>
      </c>
      <c r="G48">
        <f t="shared" si="0"/>
        <v>22963.282500000001</v>
      </c>
      <c r="H48" s="48">
        <f t="shared" si="2"/>
        <v>68889.847500000003</v>
      </c>
    </row>
    <row r="49" spans="1:8" x14ac:dyDescent="0.3">
      <c r="A49" s="9">
        <v>45490</v>
      </c>
      <c r="B49">
        <v>10847.1</v>
      </c>
      <c r="C49" t="s">
        <v>273</v>
      </c>
      <c r="D49" s="9">
        <v>45490</v>
      </c>
      <c r="E49" t="s">
        <v>274</v>
      </c>
      <c r="F49" s="40">
        <v>91853.13</v>
      </c>
      <c r="G49">
        <f t="shared" si="0"/>
        <v>22963.282500000001</v>
      </c>
      <c r="H49" s="48">
        <f t="shared" si="2"/>
        <v>68889.847500000003</v>
      </c>
    </row>
    <row r="50" spans="1:8" x14ac:dyDescent="0.3">
      <c r="A50" s="9">
        <v>45490</v>
      </c>
      <c r="B50">
        <v>10848.5</v>
      </c>
      <c r="C50" t="s">
        <v>275</v>
      </c>
      <c r="D50" s="9">
        <v>45490</v>
      </c>
      <c r="E50" t="s">
        <v>276</v>
      </c>
      <c r="F50" s="40">
        <v>9050</v>
      </c>
      <c r="G50">
        <f t="shared" si="0"/>
        <v>2262.5</v>
      </c>
      <c r="H50" s="48">
        <f t="shared" si="2"/>
        <v>6787.5</v>
      </c>
    </row>
    <row r="51" spans="1:8" x14ac:dyDescent="0.3">
      <c r="A51" s="9">
        <v>45490</v>
      </c>
      <c r="B51">
        <v>10849.9</v>
      </c>
      <c r="C51" t="s">
        <v>275</v>
      </c>
      <c r="D51" s="9">
        <v>45490</v>
      </c>
      <c r="E51" t="s">
        <v>276</v>
      </c>
      <c r="F51" s="40">
        <v>9050</v>
      </c>
      <c r="G51">
        <f t="shared" si="0"/>
        <v>2262.5</v>
      </c>
      <c r="H51" s="48">
        <f t="shared" si="2"/>
        <v>6787.5</v>
      </c>
    </row>
    <row r="52" spans="1:8" x14ac:dyDescent="0.3">
      <c r="A52" s="9">
        <v>45490</v>
      </c>
      <c r="B52">
        <v>10851.3</v>
      </c>
      <c r="C52" t="s">
        <v>275</v>
      </c>
      <c r="D52" s="9">
        <v>45490</v>
      </c>
      <c r="E52" t="s">
        <v>276</v>
      </c>
      <c r="F52" s="40">
        <v>9050</v>
      </c>
      <c r="G52">
        <f t="shared" si="0"/>
        <v>2262.5</v>
      </c>
      <c r="H52" s="48">
        <f t="shared" si="2"/>
        <v>6787.5</v>
      </c>
    </row>
    <row r="53" spans="1:8" x14ac:dyDescent="0.3">
      <c r="A53" s="9">
        <v>45490</v>
      </c>
      <c r="B53">
        <v>10852.7</v>
      </c>
      <c r="C53" t="s">
        <v>275</v>
      </c>
      <c r="D53" s="9">
        <v>45490</v>
      </c>
      <c r="E53" t="s">
        <v>276</v>
      </c>
      <c r="F53" s="40">
        <v>9050</v>
      </c>
      <c r="G53">
        <f t="shared" si="0"/>
        <v>2262.5</v>
      </c>
      <c r="H53" s="48">
        <f t="shared" si="2"/>
        <v>6787.5</v>
      </c>
    </row>
    <row r="54" spans="1:8" x14ac:dyDescent="0.3">
      <c r="A54" s="9">
        <v>45490</v>
      </c>
      <c r="B54">
        <v>10854.1</v>
      </c>
      <c r="C54" t="s">
        <v>275</v>
      </c>
      <c r="D54" s="9">
        <v>45490</v>
      </c>
      <c r="E54" t="s">
        <v>276</v>
      </c>
      <c r="F54" s="40">
        <v>9050</v>
      </c>
      <c r="G54">
        <f t="shared" si="0"/>
        <v>2262.5</v>
      </c>
      <c r="H54" s="48">
        <f t="shared" si="2"/>
        <v>6787.5</v>
      </c>
    </row>
    <row r="55" spans="1:8" x14ac:dyDescent="0.3">
      <c r="A55" s="9">
        <v>45490</v>
      </c>
      <c r="B55">
        <v>10855.5</v>
      </c>
      <c r="C55" t="s">
        <v>275</v>
      </c>
      <c r="D55" s="9">
        <v>45490</v>
      </c>
      <c r="E55" t="s">
        <v>276</v>
      </c>
      <c r="F55" s="40">
        <v>9050</v>
      </c>
      <c r="G55">
        <f t="shared" si="0"/>
        <v>2262.5</v>
      </c>
      <c r="H55" s="48">
        <f t="shared" si="2"/>
        <v>6787.5</v>
      </c>
    </row>
    <row r="56" spans="1:8" x14ac:dyDescent="0.3">
      <c r="A56" s="9">
        <v>45490</v>
      </c>
      <c r="B56">
        <v>10856.9</v>
      </c>
      <c r="C56" t="s">
        <v>275</v>
      </c>
      <c r="D56" s="9">
        <v>45490</v>
      </c>
      <c r="E56" t="s">
        <v>276</v>
      </c>
      <c r="F56" s="40">
        <v>9050</v>
      </c>
      <c r="G56">
        <f t="shared" si="0"/>
        <v>2262.5</v>
      </c>
      <c r="H56" s="48">
        <f t="shared" si="2"/>
        <v>6787.5</v>
      </c>
    </row>
    <row r="57" spans="1:8" x14ac:dyDescent="0.3">
      <c r="A57" s="9">
        <v>45490</v>
      </c>
      <c r="B57">
        <v>10858.3</v>
      </c>
      <c r="C57" t="s">
        <v>275</v>
      </c>
      <c r="D57" s="9">
        <v>45490</v>
      </c>
      <c r="E57" t="s">
        <v>276</v>
      </c>
      <c r="F57" s="40">
        <v>9050</v>
      </c>
      <c r="G57">
        <f t="shared" si="0"/>
        <v>2262.5</v>
      </c>
      <c r="H57" s="48">
        <f t="shared" si="2"/>
        <v>6787.5</v>
      </c>
    </row>
    <row r="58" spans="1:8" x14ac:dyDescent="0.3">
      <c r="A58" s="9">
        <v>45490</v>
      </c>
      <c r="B58">
        <v>10859.7</v>
      </c>
      <c r="C58" t="s">
        <v>275</v>
      </c>
      <c r="D58" s="9">
        <v>45490</v>
      </c>
      <c r="E58" t="s">
        <v>276</v>
      </c>
      <c r="F58" s="40">
        <v>9050</v>
      </c>
      <c r="G58">
        <f t="shared" si="0"/>
        <v>2262.5</v>
      </c>
      <c r="H58" s="48">
        <f t="shared" si="2"/>
        <v>6787.5</v>
      </c>
    </row>
    <row r="59" spans="1:8" x14ac:dyDescent="0.3">
      <c r="A59" s="9">
        <v>45491</v>
      </c>
      <c r="B59">
        <v>10861.1</v>
      </c>
      <c r="C59" t="s">
        <v>305</v>
      </c>
      <c r="D59" s="9">
        <v>45491</v>
      </c>
      <c r="E59" t="s">
        <v>255</v>
      </c>
      <c r="F59" s="40">
        <v>67678.399999999994</v>
      </c>
      <c r="G59">
        <f t="shared" si="0"/>
        <v>16919.599999999999</v>
      </c>
      <c r="H59" s="48">
        <f t="shared" si="2"/>
        <v>50758.799999999996</v>
      </c>
    </row>
    <row r="60" spans="1:8" x14ac:dyDescent="0.3">
      <c r="A60" s="9">
        <v>45491</v>
      </c>
      <c r="B60">
        <v>10862.5</v>
      </c>
      <c r="C60" t="s">
        <v>306</v>
      </c>
      <c r="D60" s="9">
        <v>45491</v>
      </c>
      <c r="E60" t="s">
        <v>255</v>
      </c>
      <c r="F60" s="40">
        <v>5973</v>
      </c>
      <c r="G60">
        <f t="shared" si="0"/>
        <v>1493.25</v>
      </c>
      <c r="H60" s="48">
        <f t="shared" si="2"/>
        <v>4479.75</v>
      </c>
    </row>
    <row r="61" spans="1:8" x14ac:dyDescent="0.3">
      <c r="A61" s="9">
        <v>45491</v>
      </c>
      <c r="B61">
        <v>10863.9</v>
      </c>
      <c r="C61" t="s">
        <v>306</v>
      </c>
      <c r="D61" s="9">
        <v>45491</v>
      </c>
      <c r="E61" t="s">
        <v>255</v>
      </c>
      <c r="F61" s="40">
        <v>5973</v>
      </c>
      <c r="G61">
        <f t="shared" si="0"/>
        <v>1493.25</v>
      </c>
      <c r="H61" s="48">
        <f t="shared" si="2"/>
        <v>4479.75</v>
      </c>
    </row>
    <row r="62" spans="1:8" x14ac:dyDescent="0.3">
      <c r="A62" s="9">
        <v>45491</v>
      </c>
      <c r="B62">
        <v>10865.3</v>
      </c>
      <c r="C62" t="s">
        <v>307</v>
      </c>
      <c r="D62" s="9">
        <v>45491</v>
      </c>
      <c r="E62" t="s">
        <v>255</v>
      </c>
      <c r="F62" s="40">
        <v>6810</v>
      </c>
      <c r="G62">
        <f t="shared" si="0"/>
        <v>1702.5</v>
      </c>
      <c r="H62" s="48">
        <f t="shared" si="2"/>
        <v>5107.5</v>
      </c>
    </row>
    <row r="63" spans="1:8" x14ac:dyDescent="0.3">
      <c r="A63" s="9">
        <v>45496</v>
      </c>
      <c r="B63">
        <v>10866.7</v>
      </c>
      <c r="C63" t="s">
        <v>277</v>
      </c>
      <c r="D63" s="9">
        <v>45496</v>
      </c>
      <c r="E63" t="s">
        <v>280</v>
      </c>
      <c r="F63" s="40">
        <v>33400</v>
      </c>
      <c r="G63">
        <f t="shared" si="0"/>
        <v>8350</v>
      </c>
      <c r="H63" s="48">
        <f t="shared" si="2"/>
        <v>25050</v>
      </c>
    </row>
    <row r="64" spans="1:8" x14ac:dyDescent="0.3">
      <c r="A64" s="9">
        <v>45496</v>
      </c>
      <c r="B64">
        <v>10868.1</v>
      </c>
      <c r="C64" t="s">
        <v>278</v>
      </c>
      <c r="D64" s="9">
        <v>45496</v>
      </c>
      <c r="E64" t="s">
        <v>280</v>
      </c>
      <c r="F64" s="40">
        <v>260123.1</v>
      </c>
      <c r="G64">
        <f t="shared" si="0"/>
        <v>65030.775000000001</v>
      </c>
      <c r="H64" s="48">
        <f t="shared" si="2"/>
        <v>195092.32500000001</v>
      </c>
    </row>
    <row r="65" spans="1:8" x14ac:dyDescent="0.3">
      <c r="A65" s="9">
        <v>45496</v>
      </c>
      <c r="B65">
        <v>10869.5</v>
      </c>
      <c r="C65" t="s">
        <v>259</v>
      </c>
      <c r="D65" s="9">
        <v>45496</v>
      </c>
      <c r="E65" t="s">
        <v>280</v>
      </c>
      <c r="F65" s="40">
        <v>117750.5</v>
      </c>
      <c r="G65">
        <f t="shared" si="0"/>
        <v>29437.625</v>
      </c>
      <c r="H65" s="48">
        <f t="shared" si="2"/>
        <v>88312.875</v>
      </c>
    </row>
    <row r="66" spans="1:8" x14ac:dyDescent="0.3">
      <c r="A66" s="9">
        <v>45496</v>
      </c>
      <c r="B66">
        <v>10870.9</v>
      </c>
      <c r="C66" t="s">
        <v>258</v>
      </c>
      <c r="D66" s="9">
        <v>45496</v>
      </c>
      <c r="E66" t="s">
        <v>280</v>
      </c>
      <c r="F66" s="40">
        <v>16700</v>
      </c>
      <c r="G66">
        <f t="shared" si="0"/>
        <v>4175</v>
      </c>
      <c r="H66" s="48">
        <f t="shared" si="2"/>
        <v>12525</v>
      </c>
    </row>
    <row r="67" spans="1:8" x14ac:dyDescent="0.3">
      <c r="A67" s="9">
        <v>45496</v>
      </c>
      <c r="B67">
        <v>10872.3</v>
      </c>
      <c r="C67" t="s">
        <v>279</v>
      </c>
      <c r="D67" s="9">
        <v>45496</v>
      </c>
      <c r="E67" t="s">
        <v>280</v>
      </c>
      <c r="F67" s="40">
        <v>92400</v>
      </c>
      <c r="G67">
        <f t="shared" si="0"/>
        <v>23100</v>
      </c>
      <c r="H67" s="48">
        <f t="shared" si="2"/>
        <v>69300</v>
      </c>
    </row>
    <row r="68" spans="1:8" x14ac:dyDescent="0.3">
      <c r="A68" s="9">
        <v>45496</v>
      </c>
      <c r="B68">
        <v>10873.7</v>
      </c>
      <c r="C68" t="s">
        <v>281</v>
      </c>
      <c r="D68" s="9">
        <v>45496</v>
      </c>
      <c r="E68" t="s">
        <v>280</v>
      </c>
      <c r="F68" s="40">
        <v>76000</v>
      </c>
      <c r="G68">
        <f t="shared" si="0"/>
        <v>19000</v>
      </c>
      <c r="H68" s="48">
        <f t="shared" si="2"/>
        <v>57000</v>
      </c>
    </row>
    <row r="69" spans="1:8" x14ac:dyDescent="0.3">
      <c r="A69" s="9">
        <v>45496</v>
      </c>
      <c r="B69">
        <v>10875.1</v>
      </c>
      <c r="C69" t="s">
        <v>282</v>
      </c>
      <c r="D69" s="9">
        <v>45496</v>
      </c>
      <c r="E69" t="s">
        <v>280</v>
      </c>
      <c r="F69" s="40">
        <v>17000</v>
      </c>
      <c r="G69">
        <f t="shared" si="0"/>
        <v>4250</v>
      </c>
      <c r="H69" s="48">
        <f t="shared" si="2"/>
        <v>12750</v>
      </c>
    </row>
    <row r="70" spans="1:8" x14ac:dyDescent="0.3">
      <c r="A70" s="9">
        <v>45496</v>
      </c>
      <c r="B70">
        <v>10876.5</v>
      </c>
      <c r="C70" t="s">
        <v>283</v>
      </c>
      <c r="D70" s="9">
        <v>45496</v>
      </c>
      <c r="E70" t="s">
        <v>280</v>
      </c>
      <c r="F70" s="40">
        <v>68000</v>
      </c>
      <c r="G70">
        <f t="shared" si="0"/>
        <v>17000</v>
      </c>
      <c r="H70" s="48">
        <f t="shared" si="2"/>
        <v>51000</v>
      </c>
    </row>
    <row r="71" spans="1:8" x14ac:dyDescent="0.3">
      <c r="A71" s="9">
        <v>45496</v>
      </c>
      <c r="B71">
        <v>10877.9</v>
      </c>
      <c r="C71" t="s">
        <v>267</v>
      </c>
      <c r="D71" s="9">
        <v>45496</v>
      </c>
      <c r="E71" t="s">
        <v>284</v>
      </c>
      <c r="F71" s="40">
        <v>49107.65</v>
      </c>
      <c r="G71">
        <f t="shared" si="0"/>
        <v>12276.9125</v>
      </c>
      <c r="H71" s="48">
        <f t="shared" si="2"/>
        <v>36830.737500000003</v>
      </c>
    </row>
    <row r="72" spans="1:8" x14ac:dyDescent="0.3">
      <c r="A72" s="9">
        <v>45496</v>
      </c>
      <c r="B72">
        <v>10879.3</v>
      </c>
      <c r="C72" t="s">
        <v>285</v>
      </c>
      <c r="D72" s="9">
        <v>45496</v>
      </c>
      <c r="E72" t="s">
        <v>284</v>
      </c>
      <c r="F72" s="40">
        <v>49107.65</v>
      </c>
      <c r="G72">
        <f t="shared" si="0"/>
        <v>12276.9125</v>
      </c>
      <c r="H72" s="48">
        <f t="shared" si="2"/>
        <v>36830.737500000003</v>
      </c>
    </row>
    <row r="73" spans="1:8" x14ac:dyDescent="0.3">
      <c r="A73" s="9">
        <v>45496</v>
      </c>
      <c r="B73">
        <v>10880.7</v>
      </c>
      <c r="C73" t="s">
        <v>286</v>
      </c>
      <c r="D73" s="9">
        <v>45496</v>
      </c>
      <c r="E73" t="s">
        <v>284</v>
      </c>
      <c r="F73" s="40">
        <v>114583.29</v>
      </c>
      <c r="G73">
        <f t="shared" si="0"/>
        <v>28645.822499999998</v>
      </c>
      <c r="H73" s="48">
        <f t="shared" si="2"/>
        <v>85937.467499999999</v>
      </c>
    </row>
    <row r="74" spans="1:8" x14ac:dyDescent="0.3">
      <c r="A74" s="9">
        <v>45496</v>
      </c>
      <c r="B74">
        <v>10882.1</v>
      </c>
      <c r="C74" t="s">
        <v>286</v>
      </c>
      <c r="D74" s="9">
        <v>45496</v>
      </c>
      <c r="E74" t="s">
        <v>284</v>
      </c>
      <c r="F74" s="40">
        <v>114583.29</v>
      </c>
      <c r="G74">
        <f t="shared" si="0"/>
        <v>28645.822499999998</v>
      </c>
      <c r="H74" s="48">
        <f t="shared" si="2"/>
        <v>85937.467499999999</v>
      </c>
    </row>
    <row r="75" spans="1:8" x14ac:dyDescent="0.3">
      <c r="A75" s="9">
        <v>45496</v>
      </c>
      <c r="B75">
        <v>10883.5</v>
      </c>
      <c r="C75" t="s">
        <v>308</v>
      </c>
      <c r="D75" s="9">
        <v>45496</v>
      </c>
      <c r="E75" t="s">
        <v>255</v>
      </c>
      <c r="F75" s="40">
        <v>12800</v>
      </c>
      <c r="G75">
        <f t="shared" si="0"/>
        <v>3200</v>
      </c>
      <c r="H75" s="48">
        <f t="shared" si="2"/>
        <v>9600</v>
      </c>
    </row>
    <row r="76" spans="1:8" x14ac:dyDescent="0.3">
      <c r="A76" s="9">
        <v>45496</v>
      </c>
      <c r="B76">
        <v>10884.9</v>
      </c>
      <c r="C76" t="s">
        <v>309</v>
      </c>
      <c r="D76" s="9">
        <v>45496</v>
      </c>
      <c r="E76" t="s">
        <v>255</v>
      </c>
      <c r="F76" s="40">
        <v>18000</v>
      </c>
      <c r="G76">
        <f t="shared" si="0"/>
        <v>4500</v>
      </c>
      <c r="H76" s="48">
        <f t="shared" si="2"/>
        <v>13500</v>
      </c>
    </row>
    <row r="77" spans="1:8" x14ac:dyDescent="0.3">
      <c r="A77" s="9">
        <v>45496</v>
      </c>
      <c r="B77">
        <v>10886.3</v>
      </c>
      <c r="C77" t="s">
        <v>286</v>
      </c>
      <c r="D77" s="9">
        <v>45496</v>
      </c>
      <c r="E77" t="s">
        <v>284</v>
      </c>
      <c r="F77" s="40">
        <v>114583.29</v>
      </c>
      <c r="G77">
        <v>28645.822499999998</v>
      </c>
      <c r="H77" s="48">
        <f t="shared" si="2"/>
        <v>85937.467499999999</v>
      </c>
    </row>
    <row r="78" spans="1:8" x14ac:dyDescent="0.3">
      <c r="A78" s="9">
        <v>45496</v>
      </c>
      <c r="B78">
        <v>10887.7</v>
      </c>
      <c r="C78" t="s">
        <v>286</v>
      </c>
      <c r="D78" s="9">
        <v>45496</v>
      </c>
      <c r="E78" t="s">
        <v>284</v>
      </c>
      <c r="F78" s="40">
        <v>114583.29</v>
      </c>
      <c r="G78">
        <f t="shared" si="0"/>
        <v>28645.822499999998</v>
      </c>
      <c r="H78" s="48">
        <f t="shared" si="2"/>
        <v>85937.467499999999</v>
      </c>
    </row>
    <row r="79" spans="1:8" x14ac:dyDescent="0.3">
      <c r="A79" s="9">
        <v>45496</v>
      </c>
      <c r="B79">
        <v>10889.1</v>
      </c>
      <c r="C79" t="s">
        <v>287</v>
      </c>
      <c r="D79" s="9">
        <v>45496</v>
      </c>
      <c r="E79" t="s">
        <v>288</v>
      </c>
      <c r="F79" s="40">
        <v>19195.2</v>
      </c>
      <c r="G79">
        <f t="shared" si="0"/>
        <v>4798.8</v>
      </c>
      <c r="H79" s="48">
        <f t="shared" ref="H79:H108" si="3">F79-G79</f>
        <v>14396.400000000001</v>
      </c>
    </row>
    <row r="80" spans="1:8" x14ac:dyDescent="0.3">
      <c r="A80" s="9">
        <v>45496</v>
      </c>
      <c r="B80">
        <v>10890.5</v>
      </c>
      <c r="C80" t="s">
        <v>287</v>
      </c>
      <c r="D80" s="9">
        <v>45496</v>
      </c>
      <c r="E80" t="s">
        <v>288</v>
      </c>
      <c r="F80" s="40">
        <v>19195.2</v>
      </c>
      <c r="G80">
        <f t="shared" si="0"/>
        <v>4798.8</v>
      </c>
      <c r="H80" s="48">
        <f t="shared" si="3"/>
        <v>14396.400000000001</v>
      </c>
    </row>
    <row r="81" spans="1:8" x14ac:dyDescent="0.3">
      <c r="A81" s="9">
        <v>45496</v>
      </c>
      <c r="B81">
        <v>10891.9</v>
      </c>
      <c r="C81" t="s">
        <v>290</v>
      </c>
      <c r="D81" s="9">
        <v>45496</v>
      </c>
      <c r="E81" t="s">
        <v>289</v>
      </c>
      <c r="F81" s="40">
        <v>2679.91</v>
      </c>
      <c r="G81">
        <f t="shared" si="0"/>
        <v>669.97749999999996</v>
      </c>
      <c r="H81" s="48">
        <f t="shared" si="3"/>
        <v>2009.9324999999999</v>
      </c>
    </row>
    <row r="82" spans="1:8" x14ac:dyDescent="0.3">
      <c r="A82" s="9">
        <v>45496</v>
      </c>
      <c r="B82">
        <v>10893.3</v>
      </c>
      <c r="C82" t="s">
        <v>290</v>
      </c>
      <c r="D82" s="9">
        <v>45496</v>
      </c>
      <c r="E82" t="s">
        <v>289</v>
      </c>
      <c r="F82" s="40">
        <v>2679.91</v>
      </c>
      <c r="G82">
        <f t="shared" si="0"/>
        <v>669.97749999999996</v>
      </c>
      <c r="H82" s="48">
        <f t="shared" si="3"/>
        <v>2009.9324999999999</v>
      </c>
    </row>
    <row r="83" spans="1:8" x14ac:dyDescent="0.3">
      <c r="A83" s="9">
        <v>45496</v>
      </c>
      <c r="B83">
        <v>10894.7</v>
      </c>
      <c r="C83" t="s">
        <v>290</v>
      </c>
      <c r="D83" s="9">
        <v>45496</v>
      </c>
      <c r="E83" t="s">
        <v>289</v>
      </c>
      <c r="F83" s="40">
        <v>2679.91</v>
      </c>
      <c r="G83">
        <f t="shared" si="0"/>
        <v>669.97749999999996</v>
      </c>
      <c r="H83" s="48">
        <f t="shared" si="3"/>
        <v>2009.9324999999999</v>
      </c>
    </row>
    <row r="84" spans="1:8" x14ac:dyDescent="0.3">
      <c r="A84" s="9">
        <v>45496</v>
      </c>
      <c r="B84">
        <v>10896.1</v>
      </c>
      <c r="C84" t="s">
        <v>290</v>
      </c>
      <c r="D84" s="9">
        <v>45496</v>
      </c>
      <c r="E84" t="s">
        <v>289</v>
      </c>
      <c r="F84" s="40">
        <v>2679.91</v>
      </c>
      <c r="G84">
        <f t="shared" si="0"/>
        <v>669.97749999999996</v>
      </c>
      <c r="H84" s="48">
        <f t="shared" si="3"/>
        <v>2009.9324999999999</v>
      </c>
    </row>
    <row r="85" spans="1:8" x14ac:dyDescent="0.3">
      <c r="A85" s="9">
        <v>45496</v>
      </c>
      <c r="B85">
        <v>10897.5</v>
      </c>
      <c r="C85" t="s">
        <v>291</v>
      </c>
      <c r="D85" s="9">
        <v>45496</v>
      </c>
      <c r="E85" t="s">
        <v>292</v>
      </c>
      <c r="F85" s="40">
        <v>57800</v>
      </c>
      <c r="G85">
        <f t="shared" si="0"/>
        <v>14450</v>
      </c>
      <c r="H85" s="48">
        <f t="shared" si="3"/>
        <v>43350</v>
      </c>
    </row>
    <row r="86" spans="1:8" x14ac:dyDescent="0.3">
      <c r="A86" s="9">
        <v>45497</v>
      </c>
      <c r="B86">
        <v>10898.9</v>
      </c>
      <c r="C86" t="s">
        <v>311</v>
      </c>
      <c r="D86" s="9">
        <v>45497</v>
      </c>
      <c r="E86" t="s">
        <v>255</v>
      </c>
      <c r="F86" s="40">
        <v>220000</v>
      </c>
      <c r="G86">
        <f>F86*25%</f>
        <v>55000</v>
      </c>
      <c r="H86" s="48">
        <f t="shared" si="3"/>
        <v>165000</v>
      </c>
    </row>
    <row r="87" spans="1:8" x14ac:dyDescent="0.3">
      <c r="A87" s="9">
        <v>45497</v>
      </c>
      <c r="B87">
        <v>10900.3</v>
      </c>
      <c r="C87" t="s">
        <v>310</v>
      </c>
      <c r="D87" s="9">
        <v>45497</v>
      </c>
      <c r="E87" t="s">
        <v>255</v>
      </c>
      <c r="F87" s="40">
        <v>17100</v>
      </c>
      <c r="G87">
        <f>F87*25%</f>
        <v>4275</v>
      </c>
      <c r="H87" s="48">
        <f t="shared" si="3"/>
        <v>12825</v>
      </c>
    </row>
    <row r="88" spans="1:8" x14ac:dyDescent="0.3">
      <c r="A88" s="9">
        <v>45497</v>
      </c>
      <c r="B88">
        <v>10901.7</v>
      </c>
      <c r="C88" t="s">
        <v>260</v>
      </c>
      <c r="D88" s="9">
        <v>45497</v>
      </c>
      <c r="E88" t="s">
        <v>255</v>
      </c>
      <c r="F88" s="40">
        <v>11690</v>
      </c>
      <c r="G88">
        <f>F88*25%</f>
        <v>2922.5</v>
      </c>
      <c r="H88" s="48">
        <f t="shared" si="3"/>
        <v>8767.5</v>
      </c>
    </row>
    <row r="89" spans="1:8" x14ac:dyDescent="0.3">
      <c r="A89" s="9">
        <v>45497</v>
      </c>
      <c r="B89">
        <v>10903.1</v>
      </c>
      <c r="C89" t="s">
        <v>310</v>
      </c>
      <c r="D89" s="9">
        <v>45497</v>
      </c>
      <c r="E89" t="s">
        <v>255</v>
      </c>
      <c r="F89" s="40">
        <v>17100</v>
      </c>
      <c r="G89">
        <f t="shared" si="0"/>
        <v>4275</v>
      </c>
      <c r="H89" s="48">
        <f t="shared" si="3"/>
        <v>12825</v>
      </c>
    </row>
    <row r="90" spans="1:8" x14ac:dyDescent="0.3">
      <c r="A90" s="9">
        <v>45499</v>
      </c>
      <c r="B90">
        <v>10904.5</v>
      </c>
      <c r="C90" t="s">
        <v>323</v>
      </c>
      <c r="D90" s="9">
        <v>45499</v>
      </c>
      <c r="E90" t="s">
        <v>322</v>
      </c>
      <c r="F90" s="40">
        <v>5525</v>
      </c>
      <c r="G90">
        <f t="shared" si="0"/>
        <v>1381.25</v>
      </c>
      <c r="H90" s="48">
        <f t="shared" si="3"/>
        <v>4143.75</v>
      </c>
    </row>
    <row r="91" spans="1:8" x14ac:dyDescent="0.3">
      <c r="A91" s="9">
        <v>45499</v>
      </c>
      <c r="B91">
        <v>10905.9</v>
      </c>
      <c r="C91" t="s">
        <v>324</v>
      </c>
      <c r="D91" s="9">
        <v>45499</v>
      </c>
      <c r="E91" t="s">
        <v>322</v>
      </c>
      <c r="F91" s="40">
        <v>20400</v>
      </c>
      <c r="G91">
        <f t="shared" si="0"/>
        <v>5100</v>
      </c>
      <c r="H91" s="48">
        <f t="shared" si="3"/>
        <v>15300</v>
      </c>
    </row>
    <row r="92" spans="1:8" x14ac:dyDescent="0.3">
      <c r="A92" s="9">
        <v>45499</v>
      </c>
      <c r="B92">
        <v>10907.3</v>
      </c>
      <c r="C92" t="s">
        <v>293</v>
      </c>
      <c r="D92" s="9">
        <v>45499</v>
      </c>
      <c r="E92" t="s">
        <v>292</v>
      </c>
      <c r="F92" s="40">
        <v>70593.210000000006</v>
      </c>
      <c r="G92">
        <f t="shared" si="0"/>
        <v>17648.302500000002</v>
      </c>
      <c r="H92" s="48">
        <f t="shared" si="3"/>
        <v>52944.907500000001</v>
      </c>
    </row>
    <row r="93" spans="1:8" x14ac:dyDescent="0.3">
      <c r="A93" s="9">
        <v>45499</v>
      </c>
      <c r="B93">
        <v>10908.7</v>
      </c>
      <c r="C93" t="s">
        <v>295</v>
      </c>
      <c r="D93" s="9">
        <v>45499</v>
      </c>
      <c r="E93" t="s">
        <v>294</v>
      </c>
      <c r="F93" s="40">
        <v>84876</v>
      </c>
      <c r="G93">
        <f t="shared" si="0"/>
        <v>21219</v>
      </c>
      <c r="H93" s="48">
        <f t="shared" si="3"/>
        <v>63657</v>
      </c>
    </row>
    <row r="94" spans="1:8" x14ac:dyDescent="0.3">
      <c r="A94" s="9">
        <v>45499</v>
      </c>
      <c r="B94">
        <v>10910.1</v>
      </c>
      <c r="C94" t="s">
        <v>312</v>
      </c>
      <c r="D94" s="9">
        <v>45499</v>
      </c>
      <c r="E94" t="s">
        <v>314</v>
      </c>
      <c r="F94" s="40">
        <v>19800</v>
      </c>
      <c r="G94">
        <f t="shared" si="0"/>
        <v>4950</v>
      </c>
      <c r="H94" s="48">
        <f t="shared" si="3"/>
        <v>14850</v>
      </c>
    </row>
    <row r="95" spans="1:8" x14ac:dyDescent="0.3">
      <c r="A95" s="9">
        <v>45499</v>
      </c>
      <c r="B95">
        <v>10911.5</v>
      </c>
      <c r="C95" t="s">
        <v>312</v>
      </c>
      <c r="D95" s="9">
        <v>45499</v>
      </c>
      <c r="E95" t="s">
        <v>314</v>
      </c>
      <c r="F95" s="40">
        <v>19800</v>
      </c>
      <c r="G95">
        <f t="shared" si="0"/>
        <v>4950</v>
      </c>
      <c r="H95" s="48">
        <f t="shared" si="3"/>
        <v>14850</v>
      </c>
    </row>
    <row r="96" spans="1:8" x14ac:dyDescent="0.3">
      <c r="A96" s="9">
        <v>45499</v>
      </c>
      <c r="B96">
        <v>10912.9</v>
      </c>
      <c r="C96" t="s">
        <v>312</v>
      </c>
      <c r="D96" s="9">
        <v>45499</v>
      </c>
      <c r="E96" t="s">
        <v>314</v>
      </c>
      <c r="F96" s="40">
        <v>19800</v>
      </c>
      <c r="G96">
        <f t="shared" si="0"/>
        <v>4950</v>
      </c>
      <c r="H96" s="48">
        <f t="shared" si="3"/>
        <v>14850</v>
      </c>
    </row>
    <row r="97" spans="1:8" x14ac:dyDescent="0.3">
      <c r="A97" s="9">
        <v>45499</v>
      </c>
      <c r="B97">
        <v>10914.3</v>
      </c>
      <c r="C97" t="s">
        <v>313</v>
      </c>
      <c r="D97" s="9">
        <v>45499</v>
      </c>
      <c r="E97" t="s">
        <v>314</v>
      </c>
      <c r="F97" s="40">
        <v>4525</v>
      </c>
      <c r="G97">
        <f t="shared" si="0"/>
        <v>1131.25</v>
      </c>
      <c r="H97" s="48">
        <f t="shared" si="3"/>
        <v>3393.75</v>
      </c>
    </row>
    <row r="98" spans="1:8" x14ac:dyDescent="0.3">
      <c r="A98" s="9">
        <v>45499</v>
      </c>
      <c r="B98">
        <v>10915.7</v>
      </c>
      <c r="C98" t="s">
        <v>313</v>
      </c>
      <c r="D98" s="9">
        <v>45499</v>
      </c>
      <c r="E98" t="s">
        <v>314</v>
      </c>
      <c r="F98" s="39">
        <v>45250</v>
      </c>
      <c r="G98">
        <f t="shared" si="0"/>
        <v>11312.5</v>
      </c>
      <c r="H98" s="48">
        <f t="shared" si="3"/>
        <v>33937.5</v>
      </c>
    </row>
    <row r="99" spans="1:8" x14ac:dyDescent="0.3">
      <c r="A99" s="9">
        <v>45499</v>
      </c>
      <c r="B99">
        <v>10917.1</v>
      </c>
      <c r="C99" t="s">
        <v>313</v>
      </c>
      <c r="D99" s="9">
        <v>45499</v>
      </c>
      <c r="E99" t="s">
        <v>314</v>
      </c>
      <c r="F99" s="40">
        <v>4525</v>
      </c>
      <c r="G99">
        <f t="shared" si="0"/>
        <v>1131.25</v>
      </c>
      <c r="H99" s="48">
        <f t="shared" si="3"/>
        <v>3393.75</v>
      </c>
    </row>
    <row r="100" spans="1:8" x14ac:dyDescent="0.3">
      <c r="A100" s="9">
        <v>45502</v>
      </c>
      <c r="B100">
        <v>10918.5</v>
      </c>
      <c r="C100" t="s">
        <v>315</v>
      </c>
      <c r="D100" s="9">
        <v>45502</v>
      </c>
      <c r="E100" t="s">
        <v>255</v>
      </c>
      <c r="F100" s="40">
        <v>54550</v>
      </c>
      <c r="G100">
        <f t="shared" si="0"/>
        <v>13637.5</v>
      </c>
      <c r="H100" s="48">
        <f t="shared" si="3"/>
        <v>40912.5</v>
      </c>
    </row>
    <row r="101" spans="1:8" x14ac:dyDescent="0.3">
      <c r="A101" s="9">
        <v>45502</v>
      </c>
      <c r="B101">
        <v>10919.9</v>
      </c>
      <c r="C101" t="s">
        <v>315</v>
      </c>
      <c r="D101" s="9">
        <v>45502</v>
      </c>
      <c r="E101" t="s">
        <v>255</v>
      </c>
      <c r="F101" s="40">
        <v>54550</v>
      </c>
      <c r="G101">
        <f t="shared" si="0"/>
        <v>13637.5</v>
      </c>
      <c r="H101" s="48">
        <f t="shared" si="3"/>
        <v>40912.5</v>
      </c>
    </row>
    <row r="102" spans="1:8" x14ac:dyDescent="0.3">
      <c r="A102" s="9">
        <v>45504</v>
      </c>
      <c r="B102">
        <v>10921.3</v>
      </c>
      <c r="C102" t="s">
        <v>316</v>
      </c>
      <c r="D102" s="9">
        <v>45504</v>
      </c>
      <c r="E102" t="s">
        <v>255</v>
      </c>
      <c r="F102" s="40">
        <v>19970</v>
      </c>
      <c r="G102">
        <f t="shared" si="0"/>
        <v>4992.5</v>
      </c>
      <c r="H102" s="48">
        <f t="shared" si="3"/>
        <v>14977.5</v>
      </c>
    </row>
    <row r="103" spans="1:8" x14ac:dyDescent="0.3">
      <c r="A103" s="9">
        <v>45504</v>
      </c>
      <c r="B103">
        <v>10922.7</v>
      </c>
      <c r="C103" t="s">
        <v>316</v>
      </c>
      <c r="D103" s="9">
        <v>45504</v>
      </c>
      <c r="E103" t="s">
        <v>255</v>
      </c>
      <c r="F103" s="40">
        <v>19970</v>
      </c>
      <c r="G103">
        <f t="shared" si="0"/>
        <v>4992.5</v>
      </c>
      <c r="H103" s="48">
        <f t="shared" si="3"/>
        <v>14977.5</v>
      </c>
    </row>
    <row r="104" spans="1:8" x14ac:dyDescent="0.3">
      <c r="A104" s="9">
        <v>45504</v>
      </c>
      <c r="B104">
        <v>10924.1</v>
      </c>
      <c r="C104" t="s">
        <v>317</v>
      </c>
      <c r="D104" s="9">
        <v>45504</v>
      </c>
      <c r="E104" t="s">
        <v>255</v>
      </c>
      <c r="F104" s="40">
        <v>97500</v>
      </c>
      <c r="G104">
        <f t="shared" si="0"/>
        <v>24375</v>
      </c>
      <c r="H104" s="48">
        <f t="shared" si="3"/>
        <v>73125</v>
      </c>
    </row>
    <row r="105" spans="1:8" x14ac:dyDescent="0.3">
      <c r="A105" s="9">
        <v>45504</v>
      </c>
      <c r="B105">
        <v>10925.5</v>
      </c>
      <c r="C105" t="s">
        <v>318</v>
      </c>
      <c r="D105" s="9">
        <v>45504</v>
      </c>
      <c r="E105" t="s">
        <v>255</v>
      </c>
      <c r="F105" s="40">
        <v>17400</v>
      </c>
      <c r="G105">
        <f t="shared" si="0"/>
        <v>4350</v>
      </c>
      <c r="H105" s="48">
        <f t="shared" si="3"/>
        <v>13050</v>
      </c>
    </row>
    <row r="106" spans="1:8" x14ac:dyDescent="0.3">
      <c r="A106" s="9">
        <v>45504</v>
      </c>
      <c r="B106">
        <v>10926.9</v>
      </c>
      <c r="C106" t="s">
        <v>319</v>
      </c>
      <c r="D106" s="9">
        <v>45504</v>
      </c>
      <c r="E106" t="s">
        <v>255</v>
      </c>
      <c r="F106" s="40">
        <v>3625</v>
      </c>
      <c r="G106">
        <f t="shared" si="0"/>
        <v>906.25</v>
      </c>
      <c r="H106" s="48">
        <f t="shared" si="3"/>
        <v>2718.75</v>
      </c>
    </row>
    <row r="107" spans="1:8" x14ac:dyDescent="0.3">
      <c r="A107" s="9">
        <v>45504</v>
      </c>
      <c r="B107">
        <v>10928.3</v>
      </c>
      <c r="C107" t="s">
        <v>320</v>
      </c>
      <c r="D107" s="9">
        <v>45504</v>
      </c>
      <c r="E107" t="s">
        <v>255</v>
      </c>
      <c r="F107" s="40">
        <v>12350</v>
      </c>
      <c r="G107">
        <f t="shared" si="0"/>
        <v>3087.5</v>
      </c>
      <c r="H107" s="48">
        <f t="shared" si="3"/>
        <v>9262.5</v>
      </c>
    </row>
    <row r="108" spans="1:8" x14ac:dyDescent="0.3">
      <c r="A108" s="9">
        <v>45504</v>
      </c>
      <c r="B108">
        <v>10929.7</v>
      </c>
      <c r="C108" t="s">
        <v>321</v>
      </c>
      <c r="D108" s="9">
        <v>45504</v>
      </c>
      <c r="E108" t="s">
        <v>255</v>
      </c>
      <c r="F108" s="40">
        <v>32915</v>
      </c>
      <c r="G108">
        <f t="shared" si="0"/>
        <v>8228.75</v>
      </c>
      <c r="H108" s="48">
        <f t="shared" si="3"/>
        <v>24686.25</v>
      </c>
    </row>
    <row r="111" spans="1:8" x14ac:dyDescent="0.3">
      <c r="E111" t="s">
        <v>256</v>
      </c>
      <c r="F111" s="40">
        <f>SUM(F11:F110)</f>
        <v>3823767.5100000007</v>
      </c>
      <c r="G111">
        <f>SUM(G11:G110)</f>
        <v>955941.87750000018</v>
      </c>
      <c r="H111" s="48">
        <f>SUM(H11:H110)</f>
        <v>2866875.5700000008</v>
      </c>
    </row>
    <row r="112" spans="1:8" x14ac:dyDescent="0.3">
      <c r="F112" s="40"/>
      <c r="H112" s="48"/>
    </row>
    <row r="113" spans="1:8" ht="25.8" x14ac:dyDescent="0.5">
      <c r="A113" s="59">
        <v>45505</v>
      </c>
      <c r="B113" s="60"/>
      <c r="C113" s="60"/>
      <c r="D113" s="60"/>
      <c r="E113" s="60"/>
      <c r="F113" s="60"/>
      <c r="G113" s="60"/>
      <c r="H113" s="61"/>
    </row>
    <row r="114" spans="1:8" x14ac:dyDescent="0.3">
      <c r="A114" s="4" t="s">
        <v>3</v>
      </c>
      <c r="B114" s="4" t="s">
        <v>4</v>
      </c>
      <c r="C114" s="4" t="s">
        <v>5</v>
      </c>
      <c r="D114" s="4" t="s">
        <v>6</v>
      </c>
      <c r="E114" s="37" t="s">
        <v>7</v>
      </c>
      <c r="F114" s="5" t="s">
        <v>8</v>
      </c>
      <c r="G114" s="5" t="s">
        <v>9</v>
      </c>
      <c r="H114" s="47" t="e">
        <f ca="1">+#REF!+#REF!+A114:H114</f>
        <v>#VALUE!</v>
      </c>
    </row>
    <row r="115" spans="1:8" x14ac:dyDescent="0.3">
      <c r="A115" s="9">
        <v>45511</v>
      </c>
      <c r="B115">
        <v>10931</v>
      </c>
      <c r="C115" t="s">
        <v>326</v>
      </c>
      <c r="D115" s="9">
        <v>45511</v>
      </c>
      <c r="E115" t="s">
        <v>304</v>
      </c>
      <c r="F115" s="40">
        <v>5700</v>
      </c>
      <c r="G115">
        <f t="shared" ref="G115:G146" si="4">F115*25%</f>
        <v>1425</v>
      </c>
      <c r="H115" s="48">
        <f t="shared" ref="H115:H146" si="5">F115-G115</f>
        <v>4275</v>
      </c>
    </row>
    <row r="116" spans="1:8" x14ac:dyDescent="0.3">
      <c r="A116" s="9">
        <v>45512</v>
      </c>
      <c r="B116">
        <v>10932</v>
      </c>
      <c r="C116" t="s">
        <v>327</v>
      </c>
      <c r="D116" s="9">
        <v>45512</v>
      </c>
      <c r="E116" t="s">
        <v>328</v>
      </c>
      <c r="F116" s="40">
        <v>42000</v>
      </c>
      <c r="G116">
        <f t="shared" si="4"/>
        <v>10500</v>
      </c>
      <c r="H116" s="48">
        <f t="shared" si="5"/>
        <v>31500</v>
      </c>
    </row>
    <row r="117" spans="1:8" x14ac:dyDescent="0.3">
      <c r="A117" s="9">
        <v>45512</v>
      </c>
      <c r="B117">
        <v>10933</v>
      </c>
      <c r="C117" t="s">
        <v>329</v>
      </c>
      <c r="D117" s="9">
        <v>45512</v>
      </c>
      <c r="E117" t="s">
        <v>328</v>
      </c>
      <c r="F117" s="40">
        <v>50000</v>
      </c>
      <c r="G117">
        <f t="shared" si="4"/>
        <v>12500</v>
      </c>
      <c r="H117" s="48">
        <f t="shared" si="5"/>
        <v>37500</v>
      </c>
    </row>
    <row r="118" spans="1:8" x14ac:dyDescent="0.3">
      <c r="A118" s="9">
        <v>45516</v>
      </c>
      <c r="B118">
        <v>10934</v>
      </c>
      <c r="C118" t="s">
        <v>330</v>
      </c>
      <c r="D118" s="9">
        <v>45516</v>
      </c>
      <c r="E118" t="s">
        <v>328</v>
      </c>
      <c r="F118" s="40">
        <v>11888.5</v>
      </c>
      <c r="G118">
        <f t="shared" si="4"/>
        <v>2972.125</v>
      </c>
      <c r="H118" s="48">
        <f t="shared" si="5"/>
        <v>8916.375</v>
      </c>
    </row>
    <row r="119" spans="1:8" x14ac:dyDescent="0.3">
      <c r="A119" s="9">
        <v>45516</v>
      </c>
      <c r="B119">
        <v>10935</v>
      </c>
      <c r="C119" t="s">
        <v>330</v>
      </c>
      <c r="D119" s="9">
        <v>45516</v>
      </c>
      <c r="E119" t="s">
        <v>328</v>
      </c>
      <c r="F119" s="40">
        <v>11888.5</v>
      </c>
      <c r="G119">
        <f t="shared" si="4"/>
        <v>2972.125</v>
      </c>
      <c r="H119" s="48">
        <f t="shared" si="5"/>
        <v>8916.375</v>
      </c>
    </row>
    <row r="120" spans="1:8" x14ac:dyDescent="0.3">
      <c r="A120" s="9">
        <v>45516</v>
      </c>
      <c r="B120">
        <v>10936</v>
      </c>
      <c r="C120" t="s">
        <v>330</v>
      </c>
      <c r="D120" s="9">
        <v>45516</v>
      </c>
      <c r="E120" t="s">
        <v>328</v>
      </c>
      <c r="F120" s="40">
        <v>11888.5</v>
      </c>
      <c r="G120">
        <f t="shared" si="4"/>
        <v>2972.125</v>
      </c>
      <c r="H120" s="48">
        <f t="shared" si="5"/>
        <v>8916.375</v>
      </c>
    </row>
    <row r="121" spans="1:8" x14ac:dyDescent="0.3">
      <c r="A121" s="9">
        <v>45516</v>
      </c>
      <c r="B121">
        <v>10937</v>
      </c>
      <c r="C121" t="s">
        <v>330</v>
      </c>
      <c r="D121" s="9">
        <v>45516</v>
      </c>
      <c r="E121" t="s">
        <v>328</v>
      </c>
      <c r="F121" s="40">
        <v>11888.5</v>
      </c>
      <c r="G121">
        <f t="shared" si="4"/>
        <v>2972.125</v>
      </c>
      <c r="H121" s="48">
        <f t="shared" si="5"/>
        <v>8916.375</v>
      </c>
    </row>
    <row r="122" spans="1:8" x14ac:dyDescent="0.3">
      <c r="A122" s="9">
        <v>45516</v>
      </c>
      <c r="B122">
        <v>10938</v>
      </c>
      <c r="C122" t="s">
        <v>330</v>
      </c>
      <c r="D122" s="9">
        <v>45516</v>
      </c>
      <c r="E122" t="s">
        <v>328</v>
      </c>
      <c r="F122" s="40">
        <v>11888.5</v>
      </c>
      <c r="G122">
        <f t="shared" si="4"/>
        <v>2972.125</v>
      </c>
      <c r="H122" s="48">
        <f t="shared" si="5"/>
        <v>8916.375</v>
      </c>
    </row>
    <row r="123" spans="1:8" x14ac:dyDescent="0.3">
      <c r="A123" s="9">
        <v>45516</v>
      </c>
      <c r="B123">
        <v>10939</v>
      </c>
      <c r="C123" t="s">
        <v>330</v>
      </c>
      <c r="D123" s="9">
        <v>45516</v>
      </c>
      <c r="E123" t="s">
        <v>328</v>
      </c>
      <c r="F123" s="40">
        <v>11888.5</v>
      </c>
      <c r="G123">
        <f t="shared" si="4"/>
        <v>2972.125</v>
      </c>
      <c r="H123" s="48">
        <f t="shared" si="5"/>
        <v>8916.375</v>
      </c>
    </row>
    <row r="124" spans="1:8" x14ac:dyDescent="0.3">
      <c r="A124" s="9">
        <v>45516</v>
      </c>
      <c r="B124">
        <v>10940</v>
      </c>
      <c r="C124" t="s">
        <v>330</v>
      </c>
      <c r="D124" s="9">
        <v>45516</v>
      </c>
      <c r="E124" t="s">
        <v>328</v>
      </c>
      <c r="F124" s="40">
        <v>11888.5</v>
      </c>
      <c r="G124">
        <f t="shared" si="4"/>
        <v>2972.125</v>
      </c>
      <c r="H124" s="48">
        <f t="shared" si="5"/>
        <v>8916.375</v>
      </c>
    </row>
    <row r="125" spans="1:8" x14ac:dyDescent="0.3">
      <c r="A125" s="9">
        <v>45516</v>
      </c>
      <c r="B125">
        <v>10941</v>
      </c>
      <c r="C125" t="s">
        <v>330</v>
      </c>
      <c r="D125" s="9">
        <v>45516</v>
      </c>
      <c r="E125" t="s">
        <v>328</v>
      </c>
      <c r="F125" s="40">
        <v>11888.5</v>
      </c>
      <c r="G125">
        <f t="shared" si="4"/>
        <v>2972.125</v>
      </c>
      <c r="H125" s="48">
        <f t="shared" si="5"/>
        <v>8916.375</v>
      </c>
    </row>
    <row r="126" spans="1:8" x14ac:dyDescent="0.3">
      <c r="A126" s="9">
        <v>45516</v>
      </c>
      <c r="B126">
        <v>10942</v>
      </c>
      <c r="C126" t="s">
        <v>330</v>
      </c>
      <c r="D126" s="9">
        <v>45516</v>
      </c>
      <c r="E126" t="s">
        <v>328</v>
      </c>
      <c r="F126" s="40">
        <v>11888.5</v>
      </c>
      <c r="G126">
        <f t="shared" si="4"/>
        <v>2972.125</v>
      </c>
      <c r="H126" s="48">
        <f t="shared" si="5"/>
        <v>8916.375</v>
      </c>
    </row>
    <row r="127" spans="1:8" x14ac:dyDescent="0.3">
      <c r="A127" s="9">
        <v>45516</v>
      </c>
      <c r="B127">
        <v>10943</v>
      </c>
      <c r="C127" t="s">
        <v>331</v>
      </c>
      <c r="D127" s="9">
        <v>45516</v>
      </c>
      <c r="E127" t="s">
        <v>328</v>
      </c>
      <c r="F127" s="40">
        <v>14570</v>
      </c>
      <c r="G127">
        <f t="shared" si="4"/>
        <v>3642.5</v>
      </c>
      <c r="H127" s="48">
        <f t="shared" si="5"/>
        <v>10927.5</v>
      </c>
    </row>
    <row r="128" spans="1:8" x14ac:dyDescent="0.3">
      <c r="A128" s="9">
        <v>45516</v>
      </c>
      <c r="B128">
        <v>10944</v>
      </c>
      <c r="C128" t="s">
        <v>331</v>
      </c>
      <c r="D128" s="9">
        <v>45516</v>
      </c>
      <c r="E128" t="s">
        <v>328</v>
      </c>
      <c r="F128" s="40">
        <v>14570</v>
      </c>
      <c r="G128">
        <f t="shared" si="4"/>
        <v>3642.5</v>
      </c>
      <c r="H128" s="48">
        <f t="shared" si="5"/>
        <v>10927.5</v>
      </c>
    </row>
    <row r="129" spans="1:8" x14ac:dyDescent="0.3">
      <c r="A129" s="9">
        <v>45516</v>
      </c>
      <c r="B129">
        <v>10945</v>
      </c>
      <c r="C129" t="s">
        <v>331</v>
      </c>
      <c r="D129" s="9">
        <v>45516</v>
      </c>
      <c r="E129" t="s">
        <v>328</v>
      </c>
      <c r="F129" s="40">
        <v>14570</v>
      </c>
      <c r="G129">
        <f t="shared" si="4"/>
        <v>3642.5</v>
      </c>
      <c r="H129" s="48">
        <f t="shared" si="5"/>
        <v>10927.5</v>
      </c>
    </row>
    <row r="130" spans="1:8" x14ac:dyDescent="0.3">
      <c r="A130" s="9">
        <v>45516</v>
      </c>
      <c r="B130">
        <v>10946</v>
      </c>
      <c r="C130" t="s">
        <v>331</v>
      </c>
      <c r="D130" s="9">
        <v>45516</v>
      </c>
      <c r="E130" t="s">
        <v>328</v>
      </c>
      <c r="F130" s="40">
        <v>14570</v>
      </c>
      <c r="G130">
        <f t="shared" si="4"/>
        <v>3642.5</v>
      </c>
      <c r="H130" s="48">
        <f t="shared" si="5"/>
        <v>10927.5</v>
      </c>
    </row>
    <row r="131" spans="1:8" x14ac:dyDescent="0.3">
      <c r="A131" s="9">
        <v>45516</v>
      </c>
      <c r="B131">
        <v>10947</v>
      </c>
      <c r="C131" t="s">
        <v>331</v>
      </c>
      <c r="D131" s="9">
        <v>45516</v>
      </c>
      <c r="E131" t="s">
        <v>328</v>
      </c>
      <c r="F131" s="40">
        <v>14570</v>
      </c>
      <c r="G131">
        <f t="shared" si="4"/>
        <v>3642.5</v>
      </c>
      <c r="H131" s="48">
        <f t="shared" si="5"/>
        <v>10927.5</v>
      </c>
    </row>
    <row r="132" spans="1:8" x14ac:dyDescent="0.3">
      <c r="A132" s="9">
        <v>45516</v>
      </c>
      <c r="B132">
        <v>10948</v>
      </c>
      <c r="C132" t="s">
        <v>331</v>
      </c>
      <c r="D132" s="9">
        <v>45516</v>
      </c>
      <c r="E132" t="s">
        <v>328</v>
      </c>
      <c r="F132" s="40">
        <v>14570</v>
      </c>
      <c r="G132">
        <f t="shared" si="4"/>
        <v>3642.5</v>
      </c>
      <c r="H132" s="48">
        <f t="shared" si="5"/>
        <v>10927.5</v>
      </c>
    </row>
    <row r="133" spans="1:8" x14ac:dyDescent="0.3">
      <c r="A133" s="9">
        <v>45516</v>
      </c>
      <c r="B133">
        <v>10949</v>
      </c>
      <c r="C133" t="s">
        <v>331</v>
      </c>
      <c r="D133" s="9">
        <v>45516</v>
      </c>
      <c r="E133" t="s">
        <v>328</v>
      </c>
      <c r="F133" s="40">
        <v>14570</v>
      </c>
      <c r="G133">
        <f t="shared" si="4"/>
        <v>3642.5</v>
      </c>
      <c r="H133" s="48">
        <f t="shared" si="5"/>
        <v>10927.5</v>
      </c>
    </row>
    <row r="134" spans="1:8" x14ac:dyDescent="0.3">
      <c r="A134" s="9">
        <v>45516</v>
      </c>
      <c r="B134">
        <v>10950</v>
      </c>
      <c r="C134" t="s">
        <v>331</v>
      </c>
      <c r="D134" s="9">
        <v>45516</v>
      </c>
      <c r="E134" t="s">
        <v>328</v>
      </c>
      <c r="F134" s="40">
        <v>14570</v>
      </c>
      <c r="G134">
        <f t="shared" si="4"/>
        <v>3642.5</v>
      </c>
      <c r="H134" s="48">
        <f t="shared" si="5"/>
        <v>10927.5</v>
      </c>
    </row>
    <row r="135" spans="1:8" x14ac:dyDescent="0.3">
      <c r="A135" s="9">
        <v>45516</v>
      </c>
      <c r="B135">
        <v>10951</v>
      </c>
      <c r="C135" t="s">
        <v>331</v>
      </c>
      <c r="D135" s="9">
        <v>45516</v>
      </c>
      <c r="E135" t="s">
        <v>328</v>
      </c>
      <c r="F135" s="40">
        <v>14570</v>
      </c>
      <c r="G135">
        <f t="shared" si="4"/>
        <v>3642.5</v>
      </c>
      <c r="H135" s="48">
        <f t="shared" si="5"/>
        <v>10927.5</v>
      </c>
    </row>
    <row r="136" spans="1:8" x14ac:dyDescent="0.3">
      <c r="A136" s="9">
        <v>45516</v>
      </c>
      <c r="B136">
        <v>10952</v>
      </c>
      <c r="C136" t="s">
        <v>331</v>
      </c>
      <c r="D136" s="9">
        <v>45516</v>
      </c>
      <c r="E136" t="s">
        <v>328</v>
      </c>
      <c r="F136" s="40">
        <v>14570</v>
      </c>
      <c r="G136">
        <f t="shared" si="4"/>
        <v>3642.5</v>
      </c>
      <c r="H136" s="48">
        <f t="shared" si="5"/>
        <v>10927.5</v>
      </c>
    </row>
    <row r="137" spans="1:8" x14ac:dyDescent="0.3">
      <c r="A137" s="9">
        <v>45516</v>
      </c>
      <c r="B137">
        <v>10953</v>
      </c>
      <c r="C137" t="s">
        <v>331</v>
      </c>
      <c r="D137" s="9">
        <v>45516</v>
      </c>
      <c r="E137" t="s">
        <v>328</v>
      </c>
      <c r="F137" s="40">
        <v>14570</v>
      </c>
      <c r="G137">
        <f t="shared" si="4"/>
        <v>3642.5</v>
      </c>
      <c r="H137" s="48">
        <f t="shared" si="5"/>
        <v>10927.5</v>
      </c>
    </row>
    <row r="138" spans="1:8" x14ac:dyDescent="0.3">
      <c r="A138" s="9">
        <v>45516</v>
      </c>
      <c r="B138">
        <v>10954</v>
      </c>
      <c r="C138" t="s">
        <v>332</v>
      </c>
      <c r="D138" s="9">
        <v>45516</v>
      </c>
      <c r="E138" t="s">
        <v>333</v>
      </c>
      <c r="F138" s="40">
        <v>252000</v>
      </c>
      <c r="G138">
        <f t="shared" si="4"/>
        <v>63000</v>
      </c>
      <c r="H138" s="48">
        <f t="shared" si="5"/>
        <v>189000</v>
      </c>
    </row>
    <row r="139" spans="1:8" x14ac:dyDescent="0.3">
      <c r="A139" s="9">
        <v>45516</v>
      </c>
      <c r="B139">
        <v>10955</v>
      </c>
      <c r="C139" t="s">
        <v>257</v>
      </c>
      <c r="D139" s="9">
        <v>45516</v>
      </c>
      <c r="E139" t="s">
        <v>334</v>
      </c>
      <c r="F139" s="40">
        <v>19970</v>
      </c>
      <c r="G139">
        <f t="shared" si="4"/>
        <v>4992.5</v>
      </c>
      <c r="H139" s="48">
        <f t="shared" si="5"/>
        <v>14977.5</v>
      </c>
    </row>
    <row r="140" spans="1:8" x14ac:dyDescent="0.3">
      <c r="A140" s="9">
        <v>45516</v>
      </c>
      <c r="B140">
        <v>10956</v>
      </c>
      <c r="C140" t="s">
        <v>335</v>
      </c>
      <c r="D140" s="9">
        <v>45516</v>
      </c>
      <c r="E140" t="s">
        <v>336</v>
      </c>
      <c r="F140" s="40">
        <v>76500</v>
      </c>
      <c r="G140">
        <f t="shared" si="4"/>
        <v>19125</v>
      </c>
      <c r="H140" s="48">
        <f t="shared" si="5"/>
        <v>57375</v>
      </c>
    </row>
    <row r="141" spans="1:8" x14ac:dyDescent="0.3">
      <c r="A141" s="9">
        <v>45516</v>
      </c>
      <c r="B141">
        <v>10957</v>
      </c>
      <c r="C141" t="s">
        <v>337</v>
      </c>
      <c r="D141" s="9">
        <v>45516</v>
      </c>
      <c r="E141" t="s">
        <v>334</v>
      </c>
      <c r="F141" s="40">
        <v>61438</v>
      </c>
      <c r="G141">
        <f t="shared" si="4"/>
        <v>15359.5</v>
      </c>
      <c r="H141" s="48">
        <f t="shared" si="5"/>
        <v>46078.5</v>
      </c>
    </row>
    <row r="142" spans="1:8" x14ac:dyDescent="0.3">
      <c r="A142" s="9">
        <v>45516</v>
      </c>
      <c r="B142">
        <v>10958</v>
      </c>
      <c r="C142" t="s">
        <v>338</v>
      </c>
      <c r="D142" s="9">
        <v>45516</v>
      </c>
      <c r="E142" t="s">
        <v>339</v>
      </c>
      <c r="F142" s="40">
        <v>3980</v>
      </c>
      <c r="G142">
        <f t="shared" si="4"/>
        <v>995</v>
      </c>
      <c r="H142" s="48">
        <f t="shared" si="5"/>
        <v>2985</v>
      </c>
    </row>
    <row r="143" spans="1:8" x14ac:dyDescent="0.3">
      <c r="A143" s="9">
        <v>45516</v>
      </c>
      <c r="B143">
        <v>10959</v>
      </c>
      <c r="C143" t="s">
        <v>338</v>
      </c>
      <c r="D143" s="9">
        <v>45516</v>
      </c>
      <c r="E143" t="s">
        <v>339</v>
      </c>
      <c r="F143" s="40">
        <v>3980</v>
      </c>
      <c r="G143">
        <f t="shared" si="4"/>
        <v>995</v>
      </c>
      <c r="H143" s="48">
        <f t="shared" si="5"/>
        <v>2985</v>
      </c>
    </row>
    <row r="144" spans="1:8" x14ac:dyDescent="0.3">
      <c r="A144" s="9">
        <v>45516</v>
      </c>
      <c r="B144">
        <v>10960</v>
      </c>
      <c r="C144" t="s">
        <v>338</v>
      </c>
      <c r="D144" s="9">
        <v>45516</v>
      </c>
      <c r="E144" t="s">
        <v>339</v>
      </c>
      <c r="F144" s="40">
        <v>3980</v>
      </c>
      <c r="G144">
        <f t="shared" si="4"/>
        <v>995</v>
      </c>
      <c r="H144" s="48">
        <f t="shared" si="5"/>
        <v>2985</v>
      </c>
    </row>
    <row r="145" spans="1:8" x14ac:dyDescent="0.3">
      <c r="A145" s="9">
        <v>45516</v>
      </c>
      <c r="B145">
        <v>10961</v>
      </c>
      <c r="C145" t="s">
        <v>340</v>
      </c>
      <c r="D145" s="9">
        <v>45516</v>
      </c>
      <c r="E145" t="s">
        <v>339</v>
      </c>
      <c r="F145" s="40">
        <v>15500</v>
      </c>
      <c r="G145">
        <f t="shared" si="4"/>
        <v>3875</v>
      </c>
      <c r="H145" s="48">
        <f t="shared" si="5"/>
        <v>11625</v>
      </c>
    </row>
    <row r="146" spans="1:8" x14ac:dyDescent="0.3">
      <c r="A146" s="9">
        <v>45516</v>
      </c>
      <c r="B146">
        <v>10962</v>
      </c>
      <c r="C146" t="s">
        <v>340</v>
      </c>
      <c r="D146" s="9">
        <v>45516</v>
      </c>
      <c r="E146" t="s">
        <v>339</v>
      </c>
      <c r="F146" s="40">
        <v>15500</v>
      </c>
      <c r="G146">
        <f t="shared" si="4"/>
        <v>3875</v>
      </c>
      <c r="H146" s="48">
        <f t="shared" si="5"/>
        <v>11625</v>
      </c>
    </row>
    <row r="147" spans="1:8" x14ac:dyDescent="0.3">
      <c r="A147" s="9">
        <v>45516</v>
      </c>
      <c r="B147">
        <v>10963</v>
      </c>
      <c r="C147" t="s">
        <v>341</v>
      </c>
      <c r="D147" s="9">
        <v>45516</v>
      </c>
      <c r="E147" t="s">
        <v>339</v>
      </c>
      <c r="F147" s="40">
        <v>29750</v>
      </c>
      <c r="G147">
        <f t="shared" ref="G147:G178" si="6">F147*25%</f>
        <v>7437.5</v>
      </c>
      <c r="H147" s="48">
        <f t="shared" ref="H147:H178" si="7">F147-G147</f>
        <v>22312.5</v>
      </c>
    </row>
    <row r="148" spans="1:8" x14ac:dyDescent="0.3">
      <c r="A148" s="9">
        <v>45516</v>
      </c>
      <c r="B148">
        <v>10964</v>
      </c>
      <c r="C148" t="s">
        <v>342</v>
      </c>
      <c r="D148" s="9">
        <v>45516</v>
      </c>
      <c r="E148" t="s">
        <v>339</v>
      </c>
      <c r="F148" s="40">
        <v>298500</v>
      </c>
      <c r="G148">
        <f t="shared" si="6"/>
        <v>74625</v>
      </c>
      <c r="H148" s="48">
        <f t="shared" si="7"/>
        <v>223875</v>
      </c>
    </row>
    <row r="149" spans="1:8" x14ac:dyDescent="0.3">
      <c r="A149" s="9">
        <v>45516</v>
      </c>
      <c r="B149">
        <v>10965</v>
      </c>
      <c r="C149" t="s">
        <v>298</v>
      </c>
      <c r="D149" s="9">
        <v>45516</v>
      </c>
      <c r="E149" t="s">
        <v>343</v>
      </c>
      <c r="F149" s="40">
        <v>16200</v>
      </c>
      <c r="G149">
        <f t="shared" si="6"/>
        <v>4050</v>
      </c>
      <c r="H149" s="48">
        <f t="shared" si="7"/>
        <v>12150</v>
      </c>
    </row>
    <row r="150" spans="1:8" x14ac:dyDescent="0.3">
      <c r="A150" s="9">
        <v>45516</v>
      </c>
      <c r="B150">
        <v>10966</v>
      </c>
      <c r="C150" t="s">
        <v>344</v>
      </c>
      <c r="D150" s="9">
        <v>45516</v>
      </c>
      <c r="E150" t="s">
        <v>343</v>
      </c>
      <c r="F150" s="40">
        <v>85900</v>
      </c>
      <c r="G150">
        <f t="shared" si="6"/>
        <v>21475</v>
      </c>
      <c r="H150" s="48">
        <f t="shared" si="7"/>
        <v>64425</v>
      </c>
    </row>
    <row r="151" spans="1:8" x14ac:dyDescent="0.3">
      <c r="A151" s="9">
        <v>45516</v>
      </c>
      <c r="B151">
        <v>10967</v>
      </c>
      <c r="C151" t="s">
        <v>345</v>
      </c>
      <c r="D151" s="9">
        <v>45516</v>
      </c>
      <c r="E151" t="s">
        <v>343</v>
      </c>
      <c r="F151" s="39">
        <v>12300</v>
      </c>
      <c r="G151">
        <f t="shared" si="6"/>
        <v>3075</v>
      </c>
      <c r="H151" s="48">
        <f t="shared" si="7"/>
        <v>9225</v>
      </c>
    </row>
    <row r="152" spans="1:8" x14ac:dyDescent="0.3">
      <c r="A152" s="9">
        <v>45516</v>
      </c>
      <c r="B152">
        <v>10968</v>
      </c>
      <c r="C152" t="s">
        <v>345</v>
      </c>
      <c r="D152" s="9">
        <v>45516</v>
      </c>
      <c r="E152" t="s">
        <v>343</v>
      </c>
      <c r="F152" s="40">
        <v>12300</v>
      </c>
      <c r="G152">
        <f t="shared" si="6"/>
        <v>3075</v>
      </c>
      <c r="H152" s="48">
        <f t="shared" si="7"/>
        <v>9225</v>
      </c>
    </row>
    <row r="153" spans="1:8" x14ac:dyDescent="0.3">
      <c r="A153" s="9">
        <v>45516</v>
      </c>
      <c r="B153">
        <v>10969</v>
      </c>
      <c r="C153" t="s">
        <v>345</v>
      </c>
      <c r="D153" s="9">
        <v>45516</v>
      </c>
      <c r="E153" t="s">
        <v>343</v>
      </c>
      <c r="F153" s="40">
        <v>12300</v>
      </c>
      <c r="G153">
        <f t="shared" si="6"/>
        <v>3075</v>
      </c>
      <c r="H153" s="48">
        <f t="shared" si="7"/>
        <v>9225</v>
      </c>
    </row>
    <row r="154" spans="1:8" x14ac:dyDescent="0.3">
      <c r="A154" s="9">
        <v>45516</v>
      </c>
      <c r="B154">
        <v>10970</v>
      </c>
      <c r="C154" t="s">
        <v>346</v>
      </c>
      <c r="D154" s="9">
        <v>45516</v>
      </c>
      <c r="E154" t="s">
        <v>343</v>
      </c>
      <c r="F154" s="40">
        <v>9115</v>
      </c>
      <c r="G154">
        <f t="shared" si="6"/>
        <v>2278.75</v>
      </c>
      <c r="H154" s="48">
        <f t="shared" si="7"/>
        <v>6836.25</v>
      </c>
    </row>
    <row r="155" spans="1:8" x14ac:dyDescent="0.3">
      <c r="A155" s="9">
        <v>45516</v>
      </c>
      <c r="B155">
        <v>10971</v>
      </c>
      <c r="C155" t="s">
        <v>346</v>
      </c>
      <c r="D155" s="9">
        <v>45516</v>
      </c>
      <c r="E155" t="s">
        <v>343</v>
      </c>
      <c r="F155" s="40">
        <v>9115</v>
      </c>
      <c r="G155">
        <f t="shared" si="6"/>
        <v>2278.75</v>
      </c>
      <c r="H155" s="48">
        <f t="shared" si="7"/>
        <v>6836.25</v>
      </c>
    </row>
    <row r="156" spans="1:8" x14ac:dyDescent="0.3">
      <c r="A156" s="9">
        <v>45516</v>
      </c>
      <c r="B156">
        <v>10972</v>
      </c>
      <c r="C156" t="s">
        <v>346</v>
      </c>
      <c r="D156" s="9">
        <v>45516</v>
      </c>
      <c r="E156" t="s">
        <v>343</v>
      </c>
      <c r="F156" s="40">
        <v>9115</v>
      </c>
      <c r="G156">
        <f t="shared" si="6"/>
        <v>2278.75</v>
      </c>
      <c r="H156" s="48">
        <f t="shared" si="7"/>
        <v>6836.25</v>
      </c>
    </row>
    <row r="157" spans="1:8" x14ac:dyDescent="0.3">
      <c r="A157" s="9">
        <v>45516</v>
      </c>
      <c r="B157">
        <v>10973</v>
      </c>
      <c r="C157" t="s">
        <v>346</v>
      </c>
      <c r="D157" s="9">
        <v>45516</v>
      </c>
      <c r="E157" t="s">
        <v>343</v>
      </c>
      <c r="F157" s="40">
        <v>9115</v>
      </c>
      <c r="G157">
        <f t="shared" si="6"/>
        <v>2278.75</v>
      </c>
      <c r="H157" s="48">
        <f t="shared" si="7"/>
        <v>6836.25</v>
      </c>
    </row>
    <row r="158" spans="1:8" x14ac:dyDescent="0.3">
      <c r="A158" s="9">
        <v>45516</v>
      </c>
      <c r="B158">
        <v>10974</v>
      </c>
      <c r="C158" t="s">
        <v>346</v>
      </c>
      <c r="D158" s="9">
        <v>45516</v>
      </c>
      <c r="E158" t="s">
        <v>343</v>
      </c>
      <c r="F158" s="40">
        <v>9115</v>
      </c>
      <c r="G158">
        <f t="shared" si="6"/>
        <v>2278.75</v>
      </c>
      <c r="H158" s="48">
        <f t="shared" si="7"/>
        <v>6836.25</v>
      </c>
    </row>
    <row r="159" spans="1:8" x14ac:dyDescent="0.3">
      <c r="A159" s="9">
        <v>45516</v>
      </c>
      <c r="B159">
        <v>10975</v>
      </c>
      <c r="C159" t="s">
        <v>346</v>
      </c>
      <c r="D159" s="9">
        <v>45516</v>
      </c>
      <c r="E159" t="s">
        <v>343</v>
      </c>
      <c r="F159" s="40">
        <v>9115</v>
      </c>
      <c r="G159">
        <f t="shared" si="6"/>
        <v>2278.75</v>
      </c>
      <c r="H159" s="48">
        <f t="shared" si="7"/>
        <v>6836.25</v>
      </c>
    </row>
    <row r="160" spans="1:8" x14ac:dyDescent="0.3">
      <c r="A160" s="9">
        <v>45516</v>
      </c>
      <c r="B160">
        <v>10976</v>
      </c>
      <c r="C160" t="s">
        <v>346</v>
      </c>
      <c r="D160" s="9">
        <v>45516</v>
      </c>
      <c r="E160" t="s">
        <v>343</v>
      </c>
      <c r="F160" s="40">
        <v>9115</v>
      </c>
      <c r="G160">
        <f t="shared" si="6"/>
        <v>2278.75</v>
      </c>
      <c r="H160" s="48">
        <f t="shared" si="7"/>
        <v>6836.25</v>
      </c>
    </row>
    <row r="161" spans="1:8" x14ac:dyDescent="0.3">
      <c r="A161" s="9">
        <v>45516</v>
      </c>
      <c r="B161">
        <v>10977</v>
      </c>
      <c r="C161" t="s">
        <v>346</v>
      </c>
      <c r="D161" s="9">
        <v>45516</v>
      </c>
      <c r="E161" t="s">
        <v>343</v>
      </c>
      <c r="F161" s="40">
        <v>9115</v>
      </c>
      <c r="G161">
        <f t="shared" si="6"/>
        <v>2278.75</v>
      </c>
      <c r="H161" s="48">
        <f t="shared" si="7"/>
        <v>6836.25</v>
      </c>
    </row>
    <row r="162" spans="1:8" x14ac:dyDescent="0.3">
      <c r="A162" s="9">
        <v>45516</v>
      </c>
      <c r="B162">
        <v>10978</v>
      </c>
      <c r="C162" t="s">
        <v>346</v>
      </c>
      <c r="D162" s="9">
        <v>45516</v>
      </c>
      <c r="E162" t="s">
        <v>343</v>
      </c>
      <c r="F162" s="40">
        <v>9115</v>
      </c>
      <c r="G162">
        <f t="shared" si="6"/>
        <v>2278.75</v>
      </c>
      <c r="H162" s="48">
        <f t="shared" si="7"/>
        <v>6836.25</v>
      </c>
    </row>
    <row r="163" spans="1:8" x14ac:dyDescent="0.3">
      <c r="A163" s="9">
        <v>45516</v>
      </c>
      <c r="B163">
        <v>10979</v>
      </c>
      <c r="C163" t="s">
        <v>347</v>
      </c>
      <c r="D163" s="9">
        <v>45516</v>
      </c>
      <c r="E163" t="s">
        <v>343</v>
      </c>
      <c r="F163" s="40">
        <v>45000</v>
      </c>
      <c r="G163">
        <f t="shared" si="6"/>
        <v>11250</v>
      </c>
      <c r="H163" s="48">
        <f t="shared" si="7"/>
        <v>33750</v>
      </c>
    </row>
    <row r="164" spans="1:8" x14ac:dyDescent="0.3">
      <c r="A164" s="9">
        <v>45516</v>
      </c>
      <c r="B164">
        <v>10980</v>
      </c>
      <c r="C164" t="s">
        <v>348</v>
      </c>
      <c r="D164" s="9">
        <v>45516</v>
      </c>
      <c r="E164" t="s">
        <v>343</v>
      </c>
      <c r="F164" s="40">
        <v>57000</v>
      </c>
      <c r="G164">
        <f t="shared" si="6"/>
        <v>14250</v>
      </c>
      <c r="H164" s="48">
        <f t="shared" si="7"/>
        <v>42750</v>
      </c>
    </row>
    <row r="165" spans="1:8" x14ac:dyDescent="0.3">
      <c r="A165" s="9">
        <v>45516</v>
      </c>
      <c r="B165">
        <v>10981</v>
      </c>
      <c r="C165" t="s">
        <v>349</v>
      </c>
      <c r="D165" s="9">
        <v>45516</v>
      </c>
      <c r="E165" t="s">
        <v>343</v>
      </c>
      <c r="F165" s="40">
        <v>19000</v>
      </c>
      <c r="G165">
        <f t="shared" si="6"/>
        <v>4750</v>
      </c>
      <c r="H165" s="48">
        <f t="shared" si="7"/>
        <v>14250</v>
      </c>
    </row>
    <row r="166" spans="1:8" x14ac:dyDescent="0.3">
      <c r="A166" s="9">
        <v>45517</v>
      </c>
      <c r="B166">
        <v>10982</v>
      </c>
      <c r="C166" t="s">
        <v>351</v>
      </c>
      <c r="D166" s="52">
        <v>45517</v>
      </c>
      <c r="E166" s="50" t="s">
        <v>350</v>
      </c>
      <c r="F166" s="51">
        <v>13650</v>
      </c>
      <c r="G166">
        <f t="shared" si="6"/>
        <v>3412.5</v>
      </c>
      <c r="H166" s="48">
        <f t="shared" si="7"/>
        <v>10237.5</v>
      </c>
    </row>
    <row r="167" spans="1:8" x14ac:dyDescent="0.3">
      <c r="A167" s="9">
        <v>45517</v>
      </c>
      <c r="B167">
        <v>10983</v>
      </c>
      <c r="C167" t="s">
        <v>351</v>
      </c>
      <c r="D167" s="52">
        <v>45517</v>
      </c>
      <c r="E167" s="50" t="s">
        <v>350</v>
      </c>
      <c r="F167" s="51">
        <v>13650</v>
      </c>
      <c r="G167">
        <f t="shared" si="6"/>
        <v>3412.5</v>
      </c>
      <c r="H167" s="48">
        <f t="shared" si="7"/>
        <v>10237.5</v>
      </c>
    </row>
    <row r="168" spans="1:8" x14ac:dyDescent="0.3">
      <c r="A168" s="9">
        <v>45517</v>
      </c>
      <c r="B168">
        <v>10984</v>
      </c>
      <c r="C168" t="s">
        <v>352</v>
      </c>
      <c r="D168" s="52">
        <v>45517</v>
      </c>
      <c r="E168" s="50" t="s">
        <v>350</v>
      </c>
      <c r="F168" s="51">
        <v>5000</v>
      </c>
      <c r="G168">
        <f t="shared" si="6"/>
        <v>1250</v>
      </c>
      <c r="H168" s="48">
        <f t="shared" si="7"/>
        <v>3750</v>
      </c>
    </row>
    <row r="169" spans="1:8" x14ac:dyDescent="0.3">
      <c r="A169" s="9">
        <v>45517</v>
      </c>
      <c r="B169">
        <v>10985</v>
      </c>
      <c r="C169" t="s">
        <v>353</v>
      </c>
      <c r="D169" s="52">
        <v>45517</v>
      </c>
      <c r="E169" s="50" t="s">
        <v>350</v>
      </c>
      <c r="F169" s="51">
        <v>60000</v>
      </c>
      <c r="G169">
        <f t="shared" si="6"/>
        <v>15000</v>
      </c>
      <c r="H169" s="48">
        <f t="shared" si="7"/>
        <v>45000</v>
      </c>
    </row>
    <row r="170" spans="1:8" x14ac:dyDescent="0.3">
      <c r="A170" s="9">
        <v>45517</v>
      </c>
      <c r="B170">
        <v>10986</v>
      </c>
      <c r="C170" t="s">
        <v>353</v>
      </c>
      <c r="D170" s="52">
        <v>45517</v>
      </c>
      <c r="E170" s="50" t="s">
        <v>350</v>
      </c>
      <c r="F170" s="51">
        <v>60000</v>
      </c>
      <c r="G170" s="50">
        <f t="shared" si="6"/>
        <v>15000</v>
      </c>
      <c r="H170" s="48">
        <f t="shared" si="7"/>
        <v>45000</v>
      </c>
    </row>
    <row r="171" spans="1:8" x14ac:dyDescent="0.3">
      <c r="A171" s="9">
        <v>45517</v>
      </c>
      <c r="B171">
        <v>10987</v>
      </c>
      <c r="C171" t="s">
        <v>353</v>
      </c>
      <c r="D171" s="52">
        <v>45517</v>
      </c>
      <c r="E171" s="50" t="s">
        <v>350</v>
      </c>
      <c r="F171" s="51">
        <v>60000</v>
      </c>
      <c r="G171">
        <f t="shared" si="6"/>
        <v>15000</v>
      </c>
      <c r="H171" s="48">
        <f t="shared" si="7"/>
        <v>45000</v>
      </c>
    </row>
    <row r="172" spans="1:8" x14ac:dyDescent="0.3">
      <c r="A172" s="9">
        <v>45517</v>
      </c>
      <c r="B172">
        <v>10988</v>
      </c>
      <c r="C172" t="s">
        <v>354</v>
      </c>
      <c r="D172" s="52">
        <v>45517</v>
      </c>
      <c r="E172" s="50" t="s">
        <v>350</v>
      </c>
      <c r="F172" s="51">
        <v>4900</v>
      </c>
      <c r="G172">
        <f t="shared" si="6"/>
        <v>1225</v>
      </c>
      <c r="H172" s="48">
        <f t="shared" si="7"/>
        <v>3675</v>
      </c>
    </row>
    <row r="173" spans="1:8" x14ac:dyDescent="0.3">
      <c r="A173" s="9">
        <v>45517</v>
      </c>
      <c r="B173">
        <v>10989</v>
      </c>
      <c r="C173" t="s">
        <v>354</v>
      </c>
      <c r="D173" s="52">
        <v>45517</v>
      </c>
      <c r="E173" s="50" t="s">
        <v>350</v>
      </c>
      <c r="F173" s="51">
        <v>4900</v>
      </c>
      <c r="G173">
        <f t="shared" si="6"/>
        <v>1225</v>
      </c>
      <c r="H173" s="48">
        <f t="shared" si="7"/>
        <v>3675</v>
      </c>
    </row>
    <row r="174" spans="1:8" x14ac:dyDescent="0.3">
      <c r="A174" s="9">
        <v>45517</v>
      </c>
      <c r="B174">
        <v>10990</v>
      </c>
      <c r="C174" t="s">
        <v>354</v>
      </c>
      <c r="D174" s="52">
        <v>45517</v>
      </c>
      <c r="E174" s="50" t="s">
        <v>350</v>
      </c>
      <c r="F174" s="51">
        <v>4900</v>
      </c>
      <c r="G174">
        <f t="shared" si="6"/>
        <v>1225</v>
      </c>
      <c r="H174" s="48">
        <f t="shared" si="7"/>
        <v>3675</v>
      </c>
    </row>
    <row r="175" spans="1:8" x14ac:dyDescent="0.3">
      <c r="A175" s="9">
        <v>45517</v>
      </c>
      <c r="B175">
        <v>10991</v>
      </c>
      <c r="C175" t="s">
        <v>355</v>
      </c>
      <c r="D175" s="52">
        <v>45517</v>
      </c>
      <c r="E175" s="50" t="s">
        <v>350</v>
      </c>
      <c r="F175" s="51">
        <v>13625</v>
      </c>
      <c r="G175">
        <f t="shared" si="6"/>
        <v>3406.25</v>
      </c>
      <c r="H175" s="48">
        <f t="shared" si="7"/>
        <v>10218.75</v>
      </c>
    </row>
    <row r="176" spans="1:8" x14ac:dyDescent="0.3">
      <c r="A176" s="9">
        <v>45517</v>
      </c>
      <c r="B176">
        <v>10992</v>
      </c>
      <c r="C176" t="s">
        <v>355</v>
      </c>
      <c r="D176" s="52">
        <v>45517</v>
      </c>
      <c r="E176" s="50" t="s">
        <v>350</v>
      </c>
      <c r="F176" s="51">
        <v>13625</v>
      </c>
      <c r="G176">
        <f t="shared" si="6"/>
        <v>3406.25</v>
      </c>
      <c r="H176" s="48">
        <f t="shared" si="7"/>
        <v>10218.75</v>
      </c>
    </row>
    <row r="177" spans="1:8" x14ac:dyDescent="0.3">
      <c r="A177" s="9">
        <v>45517</v>
      </c>
      <c r="B177">
        <v>10993</v>
      </c>
      <c r="C177" t="s">
        <v>355</v>
      </c>
      <c r="D177" s="52">
        <v>45517</v>
      </c>
      <c r="E177" s="50" t="s">
        <v>350</v>
      </c>
      <c r="F177" s="51">
        <v>13625</v>
      </c>
      <c r="G177">
        <f t="shared" si="6"/>
        <v>3406.25</v>
      </c>
      <c r="H177" s="48">
        <f t="shared" si="7"/>
        <v>10218.75</v>
      </c>
    </row>
    <row r="178" spans="1:8" x14ac:dyDescent="0.3">
      <c r="A178" s="9">
        <v>45517</v>
      </c>
      <c r="B178">
        <v>10994</v>
      </c>
      <c r="C178" t="s">
        <v>356</v>
      </c>
      <c r="D178" s="52">
        <v>45517</v>
      </c>
      <c r="E178" s="50" t="s">
        <v>350</v>
      </c>
      <c r="F178" s="51">
        <v>55000</v>
      </c>
      <c r="G178">
        <f t="shared" si="6"/>
        <v>13750</v>
      </c>
      <c r="H178" s="48">
        <f t="shared" si="7"/>
        <v>41250</v>
      </c>
    </row>
    <row r="179" spans="1:8" x14ac:dyDescent="0.3">
      <c r="A179" s="9">
        <v>45517</v>
      </c>
      <c r="B179">
        <v>10995</v>
      </c>
      <c r="C179" t="s">
        <v>356</v>
      </c>
      <c r="D179" s="52">
        <v>45517</v>
      </c>
      <c r="E179" s="50" t="s">
        <v>350</v>
      </c>
      <c r="F179" s="51">
        <v>55000</v>
      </c>
      <c r="G179">
        <f t="shared" ref="G179:G197" si="8">F179*25%</f>
        <v>13750</v>
      </c>
      <c r="H179" s="48">
        <f t="shared" ref="H179:H198" si="9">F179-G179</f>
        <v>41250</v>
      </c>
    </row>
    <row r="180" spans="1:8" x14ac:dyDescent="0.3">
      <c r="A180" s="9">
        <v>45517</v>
      </c>
      <c r="B180">
        <v>10996</v>
      </c>
      <c r="C180" t="s">
        <v>357</v>
      </c>
      <c r="D180" s="52">
        <v>45517</v>
      </c>
      <c r="E180" s="50" t="s">
        <v>350</v>
      </c>
      <c r="F180" s="51">
        <v>3500</v>
      </c>
      <c r="G180">
        <f t="shared" si="8"/>
        <v>875</v>
      </c>
      <c r="H180" s="48">
        <f t="shared" si="9"/>
        <v>2625</v>
      </c>
    </row>
    <row r="181" spans="1:8" x14ac:dyDescent="0.3">
      <c r="A181" s="9">
        <v>45517</v>
      </c>
      <c r="B181">
        <v>10997</v>
      </c>
      <c r="C181" t="s">
        <v>357</v>
      </c>
      <c r="D181" s="52">
        <v>45517</v>
      </c>
      <c r="E181" s="50" t="s">
        <v>350</v>
      </c>
      <c r="F181" s="51">
        <v>3500</v>
      </c>
      <c r="G181">
        <f t="shared" si="8"/>
        <v>875</v>
      </c>
      <c r="H181" s="48">
        <f t="shared" si="9"/>
        <v>2625</v>
      </c>
    </row>
    <row r="182" spans="1:8" x14ac:dyDescent="0.3">
      <c r="A182" s="9">
        <v>45517</v>
      </c>
      <c r="B182">
        <v>10998</v>
      </c>
      <c r="C182" t="s">
        <v>358</v>
      </c>
      <c r="D182" s="52">
        <v>45517</v>
      </c>
      <c r="E182" s="50" t="s">
        <v>350</v>
      </c>
      <c r="F182" s="51">
        <v>114583</v>
      </c>
      <c r="G182">
        <f t="shared" si="8"/>
        <v>28645.75</v>
      </c>
      <c r="H182" s="48">
        <f t="shared" si="9"/>
        <v>85937.25</v>
      </c>
    </row>
    <row r="183" spans="1:8" x14ac:dyDescent="0.3">
      <c r="A183" s="9">
        <v>45517</v>
      </c>
      <c r="B183">
        <v>10999</v>
      </c>
      <c r="C183" t="s">
        <v>359</v>
      </c>
      <c r="D183" s="52">
        <v>45517</v>
      </c>
      <c r="E183" s="50" t="s">
        <v>350</v>
      </c>
      <c r="F183" s="51">
        <v>49107.64</v>
      </c>
      <c r="G183">
        <f t="shared" si="8"/>
        <v>12276.91</v>
      </c>
      <c r="H183" s="48">
        <f t="shared" si="9"/>
        <v>36830.729999999996</v>
      </c>
    </row>
    <row r="184" spans="1:8" x14ac:dyDescent="0.3">
      <c r="A184" s="9">
        <v>45517</v>
      </c>
      <c r="B184">
        <v>11000</v>
      </c>
      <c r="C184" t="s">
        <v>360</v>
      </c>
      <c r="D184" s="52">
        <v>45517</v>
      </c>
      <c r="E184" s="50" t="s">
        <v>350</v>
      </c>
      <c r="F184" s="51">
        <v>12800</v>
      </c>
      <c r="G184">
        <f t="shared" si="8"/>
        <v>3200</v>
      </c>
      <c r="H184" s="48">
        <f t="shared" si="9"/>
        <v>9600</v>
      </c>
    </row>
    <row r="185" spans="1:8" x14ac:dyDescent="0.3">
      <c r="A185" s="9">
        <v>45517</v>
      </c>
      <c r="B185">
        <v>11001</v>
      </c>
      <c r="C185" t="s">
        <v>361</v>
      </c>
      <c r="D185" s="52">
        <v>45517</v>
      </c>
      <c r="E185" s="50" t="s">
        <v>350</v>
      </c>
      <c r="F185" s="51">
        <v>16800</v>
      </c>
      <c r="G185">
        <f t="shared" si="8"/>
        <v>4200</v>
      </c>
      <c r="H185" s="48">
        <f t="shared" si="9"/>
        <v>12600</v>
      </c>
    </row>
    <row r="186" spans="1:8" x14ac:dyDescent="0.3">
      <c r="A186" s="9">
        <v>45517</v>
      </c>
      <c r="B186">
        <v>11002</v>
      </c>
      <c r="C186" t="s">
        <v>362</v>
      </c>
      <c r="D186" s="52">
        <v>45517</v>
      </c>
      <c r="E186" s="50" t="s">
        <v>350</v>
      </c>
      <c r="F186" s="51">
        <v>14200</v>
      </c>
      <c r="G186">
        <f t="shared" si="8"/>
        <v>3550</v>
      </c>
      <c r="H186" s="48">
        <f t="shared" si="9"/>
        <v>10650</v>
      </c>
    </row>
    <row r="187" spans="1:8" x14ac:dyDescent="0.3">
      <c r="A187" s="9">
        <v>45517</v>
      </c>
      <c r="B187">
        <v>11003</v>
      </c>
      <c r="C187" t="s">
        <v>363</v>
      </c>
      <c r="D187" s="52">
        <v>45517</v>
      </c>
      <c r="E187" s="50" t="s">
        <v>350</v>
      </c>
      <c r="F187" s="51">
        <v>5500</v>
      </c>
      <c r="G187">
        <f t="shared" si="8"/>
        <v>1375</v>
      </c>
      <c r="H187" s="48">
        <f t="shared" si="9"/>
        <v>4125</v>
      </c>
    </row>
    <row r="188" spans="1:8" x14ac:dyDescent="0.3">
      <c r="A188" s="9">
        <v>45517</v>
      </c>
      <c r="B188">
        <v>11004</v>
      </c>
      <c r="C188" t="s">
        <v>363</v>
      </c>
      <c r="D188" s="52">
        <v>45517</v>
      </c>
      <c r="E188" s="50" t="s">
        <v>350</v>
      </c>
      <c r="F188" s="51">
        <v>5500</v>
      </c>
      <c r="G188">
        <f t="shared" si="8"/>
        <v>1375</v>
      </c>
      <c r="H188" s="48">
        <f t="shared" si="9"/>
        <v>4125</v>
      </c>
    </row>
    <row r="189" spans="1:8" x14ac:dyDescent="0.3">
      <c r="A189" s="9">
        <v>45517</v>
      </c>
      <c r="B189">
        <v>11005</v>
      </c>
      <c r="C189" t="s">
        <v>363</v>
      </c>
      <c r="D189" s="52">
        <v>45517</v>
      </c>
      <c r="E189" s="50" t="s">
        <v>350</v>
      </c>
      <c r="F189" s="51">
        <v>5500</v>
      </c>
      <c r="G189">
        <f t="shared" si="8"/>
        <v>1375</v>
      </c>
      <c r="H189" s="48">
        <f t="shared" si="9"/>
        <v>4125</v>
      </c>
    </row>
    <row r="190" spans="1:8" x14ac:dyDescent="0.3">
      <c r="A190" s="9">
        <v>45517</v>
      </c>
      <c r="B190">
        <v>11006</v>
      </c>
      <c r="C190" t="s">
        <v>363</v>
      </c>
      <c r="D190" s="52">
        <v>45517</v>
      </c>
      <c r="E190" s="50" t="s">
        <v>350</v>
      </c>
      <c r="F190" s="51">
        <v>5500</v>
      </c>
      <c r="G190">
        <f t="shared" si="8"/>
        <v>1375</v>
      </c>
      <c r="H190" s="48">
        <f t="shared" si="9"/>
        <v>4125</v>
      </c>
    </row>
    <row r="191" spans="1:8" x14ac:dyDescent="0.3">
      <c r="A191" s="9">
        <v>45517</v>
      </c>
      <c r="B191">
        <v>11007</v>
      </c>
      <c r="C191" t="s">
        <v>341</v>
      </c>
      <c r="D191" s="52">
        <v>45517</v>
      </c>
      <c r="E191" s="50" t="s">
        <v>350</v>
      </c>
      <c r="F191" s="51">
        <v>15200</v>
      </c>
      <c r="G191">
        <f t="shared" si="8"/>
        <v>3800</v>
      </c>
      <c r="H191" s="48">
        <f t="shared" si="9"/>
        <v>11400</v>
      </c>
    </row>
    <row r="192" spans="1:8" x14ac:dyDescent="0.3">
      <c r="A192" s="9">
        <v>45517</v>
      </c>
      <c r="B192">
        <v>11008</v>
      </c>
      <c r="C192" t="s">
        <v>364</v>
      </c>
      <c r="D192" s="52">
        <v>45517</v>
      </c>
      <c r="E192" s="50" t="s">
        <v>350</v>
      </c>
      <c r="F192" s="51">
        <v>16700</v>
      </c>
      <c r="G192">
        <f t="shared" si="8"/>
        <v>4175</v>
      </c>
      <c r="H192" s="48">
        <f t="shared" si="9"/>
        <v>12525</v>
      </c>
    </row>
    <row r="193" spans="1:8" x14ac:dyDescent="0.3">
      <c r="A193" s="9">
        <v>45517</v>
      </c>
      <c r="B193">
        <v>11009</v>
      </c>
      <c r="C193" t="s">
        <v>364</v>
      </c>
      <c r="D193" s="52">
        <v>45517</v>
      </c>
      <c r="E193" s="50" t="s">
        <v>350</v>
      </c>
      <c r="F193" s="51">
        <v>16700</v>
      </c>
      <c r="G193">
        <f t="shared" si="8"/>
        <v>4175</v>
      </c>
      <c r="H193" s="48">
        <f t="shared" si="9"/>
        <v>12525</v>
      </c>
    </row>
    <row r="194" spans="1:8" x14ac:dyDescent="0.3">
      <c r="A194" s="9">
        <v>45517</v>
      </c>
      <c r="B194">
        <v>11010</v>
      </c>
      <c r="C194" t="s">
        <v>365</v>
      </c>
      <c r="D194" s="52">
        <v>45517</v>
      </c>
      <c r="E194" s="50" t="s">
        <v>350</v>
      </c>
      <c r="F194" s="51">
        <v>125000</v>
      </c>
      <c r="G194">
        <f t="shared" si="8"/>
        <v>31250</v>
      </c>
      <c r="H194" s="48">
        <f t="shared" si="9"/>
        <v>93750</v>
      </c>
    </row>
    <row r="195" spans="1:8" x14ac:dyDescent="0.3">
      <c r="A195" s="9">
        <v>45517</v>
      </c>
      <c r="B195">
        <v>11011</v>
      </c>
      <c r="C195" t="s">
        <v>365</v>
      </c>
      <c r="D195" s="52">
        <v>45517</v>
      </c>
      <c r="E195" s="50" t="s">
        <v>350</v>
      </c>
      <c r="F195" s="51">
        <v>125000</v>
      </c>
      <c r="G195">
        <f t="shared" si="8"/>
        <v>31250</v>
      </c>
      <c r="H195" s="48">
        <f t="shared" si="9"/>
        <v>93750</v>
      </c>
    </row>
    <row r="196" spans="1:8" x14ac:dyDescent="0.3">
      <c r="A196" s="9">
        <v>45517</v>
      </c>
      <c r="B196">
        <v>11012</v>
      </c>
      <c r="C196" t="s">
        <v>366</v>
      </c>
      <c r="D196" s="52">
        <v>45517</v>
      </c>
      <c r="E196" s="50" t="s">
        <v>350</v>
      </c>
      <c r="F196" s="51">
        <v>75000</v>
      </c>
      <c r="G196">
        <f t="shared" si="8"/>
        <v>18750</v>
      </c>
      <c r="H196" s="48">
        <f t="shared" si="9"/>
        <v>56250</v>
      </c>
    </row>
    <row r="197" spans="1:8" x14ac:dyDescent="0.3">
      <c r="A197" s="9">
        <v>45517</v>
      </c>
      <c r="B197">
        <v>11013</v>
      </c>
      <c r="C197" t="s">
        <v>366</v>
      </c>
      <c r="D197" s="52">
        <v>45517</v>
      </c>
      <c r="E197" s="50" t="s">
        <v>350</v>
      </c>
      <c r="F197" s="51">
        <v>75000</v>
      </c>
      <c r="G197">
        <f t="shared" si="8"/>
        <v>18750</v>
      </c>
      <c r="H197" s="48">
        <f t="shared" si="9"/>
        <v>56250</v>
      </c>
    </row>
    <row r="198" spans="1:8" x14ac:dyDescent="0.3">
      <c r="A198" s="9">
        <v>45517</v>
      </c>
      <c r="B198">
        <v>11014</v>
      </c>
      <c r="C198" t="s">
        <v>367</v>
      </c>
      <c r="D198" s="9">
        <v>45517</v>
      </c>
      <c r="E198" t="s">
        <v>336</v>
      </c>
      <c r="F198" s="40">
        <v>11500</v>
      </c>
      <c r="G198">
        <f>F198*25%</f>
        <v>2875</v>
      </c>
      <c r="H198" s="48">
        <f t="shared" si="9"/>
        <v>8625</v>
      </c>
    </row>
    <row r="199" spans="1:8" x14ac:dyDescent="0.3">
      <c r="G199">
        <f>SUM(G115:G198)</f>
        <v>640641.28499999992</v>
      </c>
    </row>
    <row r="201" spans="1:8" x14ac:dyDescent="0.3">
      <c r="E201" t="s">
        <v>252</v>
      </c>
      <c r="F201" s="40">
        <f>SUM(F115:F200)</f>
        <v>2562565.1399999997</v>
      </c>
      <c r="G201">
        <f>F209</f>
        <v>35200</v>
      </c>
      <c r="H201" s="48">
        <f>SUM(H115:H200)</f>
        <v>1921923.855</v>
      </c>
    </row>
    <row r="203" spans="1:8" x14ac:dyDescent="0.3">
      <c r="E203" s="38"/>
    </row>
    <row r="204" spans="1:8" ht="25.8" x14ac:dyDescent="0.5">
      <c r="A204" s="59">
        <v>45566</v>
      </c>
      <c r="B204" s="60"/>
      <c r="C204" s="60"/>
      <c r="D204" s="60"/>
      <c r="E204" s="60"/>
      <c r="F204" s="60"/>
      <c r="G204" s="60"/>
      <c r="H204" s="61"/>
    </row>
    <row r="205" spans="1:8" x14ac:dyDescent="0.3">
      <c r="A205" s="4" t="s">
        <v>3</v>
      </c>
      <c r="B205" s="4" t="s">
        <v>4</v>
      </c>
      <c r="C205" s="4" t="s">
        <v>5</v>
      </c>
      <c r="D205" s="4" t="s">
        <v>6</v>
      </c>
      <c r="E205" s="37" t="s">
        <v>7</v>
      </c>
      <c r="F205" s="5" t="s">
        <v>8</v>
      </c>
      <c r="G205" s="5" t="s">
        <v>9</v>
      </c>
      <c r="H205" s="47" t="e">
        <f ca="1">+#REF!+#REF!+A205:H205</f>
        <v>#VALUE!</v>
      </c>
    </row>
    <row r="206" spans="1:8" x14ac:dyDescent="0.3">
      <c r="A206" s="9">
        <v>45568</v>
      </c>
      <c r="B206">
        <v>11015</v>
      </c>
      <c r="C206" t="s">
        <v>368</v>
      </c>
      <c r="D206" s="9">
        <v>45568</v>
      </c>
      <c r="E206" t="s">
        <v>369</v>
      </c>
      <c r="F206" s="40">
        <v>109683.35</v>
      </c>
      <c r="G206">
        <f>F206*25%</f>
        <v>27420.837500000001</v>
      </c>
      <c r="H206" s="48">
        <f t="shared" ref="H206:H230" si="10">F206-G206</f>
        <v>82262.512500000012</v>
      </c>
    </row>
    <row r="207" spans="1:8" x14ac:dyDescent="0.3">
      <c r="A207" s="9">
        <v>45568</v>
      </c>
      <c r="B207">
        <v>11016</v>
      </c>
      <c r="C207" t="s">
        <v>261</v>
      </c>
      <c r="D207" s="9">
        <v>45568</v>
      </c>
      <c r="E207" t="s">
        <v>369</v>
      </c>
      <c r="F207" s="40">
        <v>30478.84</v>
      </c>
      <c r="G207">
        <f>F207*5%</f>
        <v>1523.942</v>
      </c>
      <c r="H207" s="48">
        <f t="shared" si="10"/>
        <v>28954.898000000001</v>
      </c>
    </row>
    <row r="208" spans="1:8" x14ac:dyDescent="0.3">
      <c r="A208" s="9">
        <v>45568</v>
      </c>
      <c r="B208">
        <v>11017</v>
      </c>
      <c r="C208" t="s">
        <v>370</v>
      </c>
      <c r="D208" s="9">
        <v>45568</v>
      </c>
      <c r="E208" t="s">
        <v>369</v>
      </c>
      <c r="F208" s="40">
        <v>17155.939999999999</v>
      </c>
      <c r="G208">
        <f t="shared" ref="G208:G230" si="11">F208*25%</f>
        <v>4288.9849999999997</v>
      </c>
      <c r="H208" s="48">
        <f t="shared" si="10"/>
        <v>12866.954999999998</v>
      </c>
    </row>
    <row r="209" spans="1:8" x14ac:dyDescent="0.3">
      <c r="A209" s="9">
        <v>45568</v>
      </c>
      <c r="B209">
        <v>11018</v>
      </c>
      <c r="C209" t="s">
        <v>371</v>
      </c>
      <c r="D209" s="9">
        <v>45568</v>
      </c>
      <c r="E209" t="s">
        <v>369</v>
      </c>
      <c r="F209" s="40">
        <v>35200</v>
      </c>
      <c r="G209">
        <f t="shared" si="11"/>
        <v>8800</v>
      </c>
      <c r="H209" s="48">
        <f t="shared" si="10"/>
        <v>26400</v>
      </c>
    </row>
    <row r="210" spans="1:8" x14ac:dyDescent="0.3">
      <c r="A210" s="9">
        <v>45568</v>
      </c>
      <c r="B210">
        <v>11019</v>
      </c>
      <c r="C210" t="s">
        <v>372</v>
      </c>
      <c r="D210" s="9">
        <v>45568</v>
      </c>
      <c r="E210" t="s">
        <v>369</v>
      </c>
      <c r="F210" s="40">
        <v>5390.54</v>
      </c>
      <c r="G210">
        <f t="shared" si="11"/>
        <v>1347.635</v>
      </c>
      <c r="H210" s="48">
        <f t="shared" si="10"/>
        <v>4042.9049999999997</v>
      </c>
    </row>
    <row r="211" spans="1:8" x14ac:dyDescent="0.3">
      <c r="A211" s="9">
        <v>45568</v>
      </c>
      <c r="B211">
        <v>11020</v>
      </c>
      <c r="C211" t="s">
        <v>373</v>
      </c>
      <c r="D211" s="9">
        <v>45568</v>
      </c>
      <c r="E211" t="s">
        <v>369</v>
      </c>
      <c r="F211" s="40">
        <v>19746</v>
      </c>
      <c r="G211">
        <f t="shared" si="11"/>
        <v>4936.5</v>
      </c>
      <c r="H211" s="48">
        <f t="shared" si="10"/>
        <v>14809.5</v>
      </c>
    </row>
    <row r="212" spans="1:8" x14ac:dyDescent="0.3">
      <c r="A212" s="9">
        <v>45568</v>
      </c>
      <c r="B212">
        <v>11021</v>
      </c>
      <c r="C212" t="s">
        <v>374</v>
      </c>
      <c r="D212" s="9">
        <v>45568</v>
      </c>
      <c r="E212" t="s">
        <v>253</v>
      </c>
      <c r="F212" s="40">
        <v>71800</v>
      </c>
      <c r="G212">
        <f t="shared" si="11"/>
        <v>17950</v>
      </c>
      <c r="H212" s="48">
        <f t="shared" si="10"/>
        <v>53850</v>
      </c>
    </row>
    <row r="213" spans="1:8" x14ac:dyDescent="0.3">
      <c r="A213" s="9">
        <v>45568</v>
      </c>
      <c r="B213">
        <v>11022</v>
      </c>
      <c r="C213" t="s">
        <v>375</v>
      </c>
      <c r="D213" s="9">
        <v>45568</v>
      </c>
      <c r="E213" t="s">
        <v>376</v>
      </c>
      <c r="F213" s="40">
        <v>72928</v>
      </c>
      <c r="G213">
        <f t="shared" si="11"/>
        <v>18232</v>
      </c>
      <c r="H213" s="48">
        <f t="shared" si="10"/>
        <v>54696</v>
      </c>
    </row>
    <row r="214" spans="1:8" x14ac:dyDescent="0.3">
      <c r="A214" s="9">
        <v>45568</v>
      </c>
      <c r="B214">
        <v>11023</v>
      </c>
      <c r="C214" t="s">
        <v>375</v>
      </c>
      <c r="D214" s="9">
        <v>45568</v>
      </c>
      <c r="E214" t="s">
        <v>376</v>
      </c>
      <c r="F214" s="40">
        <v>72928</v>
      </c>
      <c r="G214">
        <f t="shared" si="11"/>
        <v>18232</v>
      </c>
      <c r="H214" s="48">
        <f t="shared" si="10"/>
        <v>54696</v>
      </c>
    </row>
    <row r="215" spans="1:8" x14ac:dyDescent="0.3">
      <c r="A215" s="9">
        <v>45568</v>
      </c>
      <c r="B215">
        <v>11024</v>
      </c>
      <c r="C215" t="s">
        <v>368</v>
      </c>
      <c r="D215" s="9">
        <v>45568</v>
      </c>
      <c r="E215" t="s">
        <v>377</v>
      </c>
      <c r="F215" s="40">
        <v>79962</v>
      </c>
      <c r="G215">
        <f t="shared" si="11"/>
        <v>19990.5</v>
      </c>
      <c r="H215" s="48">
        <f t="shared" si="10"/>
        <v>59971.5</v>
      </c>
    </row>
    <row r="216" spans="1:8" x14ac:dyDescent="0.3">
      <c r="A216" s="9">
        <v>45568</v>
      </c>
      <c r="B216">
        <v>11025</v>
      </c>
      <c r="C216" t="s">
        <v>261</v>
      </c>
      <c r="D216" s="9">
        <v>45568</v>
      </c>
      <c r="E216" t="s">
        <v>377</v>
      </c>
      <c r="F216" s="40">
        <v>11563.4</v>
      </c>
      <c r="G216">
        <f t="shared" si="11"/>
        <v>2890.85</v>
      </c>
      <c r="H216" s="48">
        <f t="shared" si="10"/>
        <v>8672.5499999999993</v>
      </c>
    </row>
    <row r="217" spans="1:8" x14ac:dyDescent="0.3">
      <c r="A217" s="9">
        <v>45568</v>
      </c>
      <c r="B217">
        <v>11026</v>
      </c>
      <c r="C217" t="s">
        <v>371</v>
      </c>
      <c r="D217" s="9">
        <v>45568</v>
      </c>
      <c r="E217" t="s">
        <v>377</v>
      </c>
      <c r="F217" s="40">
        <v>22811.3</v>
      </c>
      <c r="G217">
        <f t="shared" si="11"/>
        <v>5702.8249999999998</v>
      </c>
      <c r="H217" s="48">
        <f t="shared" si="10"/>
        <v>17108.474999999999</v>
      </c>
    </row>
    <row r="218" spans="1:8" x14ac:dyDescent="0.3">
      <c r="A218" s="9">
        <v>45568</v>
      </c>
      <c r="B218">
        <v>11027</v>
      </c>
      <c r="C218" t="s">
        <v>378</v>
      </c>
      <c r="D218" s="9">
        <v>45568</v>
      </c>
      <c r="E218" t="s">
        <v>394</v>
      </c>
      <c r="F218" s="40">
        <v>16649.8</v>
      </c>
      <c r="G218">
        <f t="shared" si="11"/>
        <v>4162.45</v>
      </c>
      <c r="H218" s="48">
        <f t="shared" si="10"/>
        <v>12487.349999999999</v>
      </c>
    </row>
    <row r="219" spans="1:8" x14ac:dyDescent="0.3">
      <c r="A219" s="9">
        <v>45568</v>
      </c>
      <c r="B219">
        <v>11028</v>
      </c>
      <c r="C219" t="s">
        <v>379</v>
      </c>
      <c r="D219" s="9">
        <v>45568</v>
      </c>
      <c r="E219" t="s">
        <v>380</v>
      </c>
      <c r="F219" s="40">
        <v>900</v>
      </c>
      <c r="G219">
        <f t="shared" si="11"/>
        <v>225</v>
      </c>
      <c r="H219" s="48">
        <f t="shared" si="10"/>
        <v>675</v>
      </c>
    </row>
    <row r="220" spans="1:8" x14ac:dyDescent="0.3">
      <c r="A220" s="9">
        <v>45568</v>
      </c>
      <c r="B220">
        <v>11029</v>
      </c>
      <c r="C220" t="s">
        <v>381</v>
      </c>
      <c r="D220" s="9">
        <v>45568</v>
      </c>
      <c r="E220" t="s">
        <v>380</v>
      </c>
      <c r="F220" s="40">
        <v>3500</v>
      </c>
      <c r="G220">
        <f t="shared" si="11"/>
        <v>875</v>
      </c>
      <c r="H220" s="48">
        <f t="shared" si="10"/>
        <v>2625</v>
      </c>
    </row>
    <row r="221" spans="1:8" x14ac:dyDescent="0.3">
      <c r="A221" s="9">
        <v>45589</v>
      </c>
      <c r="B221">
        <v>11030</v>
      </c>
      <c r="C221" t="s">
        <v>382</v>
      </c>
      <c r="D221" s="9">
        <v>45589</v>
      </c>
      <c r="E221" t="s">
        <v>384</v>
      </c>
      <c r="F221" s="40">
        <v>5074.5</v>
      </c>
      <c r="G221">
        <f t="shared" si="11"/>
        <v>1268.625</v>
      </c>
      <c r="H221" s="48">
        <f t="shared" si="10"/>
        <v>3805.875</v>
      </c>
    </row>
    <row r="222" spans="1:8" x14ac:dyDescent="0.3">
      <c r="A222" s="9">
        <v>45589</v>
      </c>
      <c r="B222">
        <v>11031</v>
      </c>
      <c r="C222" t="s">
        <v>383</v>
      </c>
      <c r="D222" s="9">
        <v>45589</v>
      </c>
      <c r="E222" t="s">
        <v>384</v>
      </c>
      <c r="F222" s="40">
        <v>4734.5</v>
      </c>
      <c r="G222">
        <f t="shared" si="11"/>
        <v>1183.625</v>
      </c>
      <c r="H222" s="48">
        <f t="shared" si="10"/>
        <v>3550.875</v>
      </c>
    </row>
    <row r="223" spans="1:8" x14ac:dyDescent="0.3">
      <c r="A223" s="9">
        <v>45589</v>
      </c>
      <c r="B223">
        <v>11032</v>
      </c>
      <c r="C223" t="s">
        <v>385</v>
      </c>
      <c r="D223" s="9">
        <v>45589</v>
      </c>
      <c r="E223" t="s">
        <v>390</v>
      </c>
      <c r="F223" s="40">
        <v>2178</v>
      </c>
      <c r="G223">
        <f t="shared" si="11"/>
        <v>544.5</v>
      </c>
      <c r="H223" s="48">
        <f t="shared" si="10"/>
        <v>1633.5</v>
      </c>
    </row>
    <row r="224" spans="1:8" x14ac:dyDescent="0.3">
      <c r="A224" s="9">
        <v>45589</v>
      </c>
      <c r="B224">
        <v>11033</v>
      </c>
      <c r="C224" t="s">
        <v>385</v>
      </c>
      <c r="D224" s="9">
        <v>45589</v>
      </c>
      <c r="E224" t="s">
        <v>390</v>
      </c>
      <c r="F224" s="40">
        <v>2178</v>
      </c>
      <c r="G224">
        <f t="shared" si="11"/>
        <v>544.5</v>
      </c>
      <c r="H224" s="48">
        <f t="shared" si="10"/>
        <v>1633.5</v>
      </c>
    </row>
    <row r="225" spans="1:8" x14ac:dyDescent="0.3">
      <c r="A225" s="9">
        <v>45589</v>
      </c>
      <c r="B225">
        <v>11034</v>
      </c>
      <c r="C225" t="s">
        <v>386</v>
      </c>
      <c r="D225" s="9">
        <v>45589</v>
      </c>
      <c r="E225" t="s">
        <v>390</v>
      </c>
      <c r="F225" s="40">
        <v>79962</v>
      </c>
      <c r="G225">
        <f t="shared" si="11"/>
        <v>19990.5</v>
      </c>
      <c r="H225" s="48">
        <f t="shared" si="10"/>
        <v>59971.5</v>
      </c>
    </row>
    <row r="226" spans="1:8" x14ac:dyDescent="0.3">
      <c r="A226" s="9">
        <v>45589</v>
      </c>
      <c r="B226">
        <v>11035</v>
      </c>
      <c r="C226" t="s">
        <v>387</v>
      </c>
      <c r="D226" s="9">
        <v>45589</v>
      </c>
      <c r="E226" t="s">
        <v>390</v>
      </c>
      <c r="F226" s="40">
        <v>17155.939999999999</v>
      </c>
      <c r="G226">
        <f t="shared" si="11"/>
        <v>4288.9849999999997</v>
      </c>
      <c r="H226" s="48">
        <f t="shared" si="10"/>
        <v>12866.954999999998</v>
      </c>
    </row>
    <row r="227" spans="1:8" x14ac:dyDescent="0.3">
      <c r="A227" s="9">
        <v>45589</v>
      </c>
      <c r="B227">
        <v>11036</v>
      </c>
      <c r="C227" t="s">
        <v>388</v>
      </c>
      <c r="D227" s="9">
        <v>45589</v>
      </c>
      <c r="E227" t="s">
        <v>390</v>
      </c>
      <c r="F227" s="40">
        <v>17155.939999999999</v>
      </c>
      <c r="G227">
        <f t="shared" si="11"/>
        <v>4288.9849999999997</v>
      </c>
      <c r="H227" s="48">
        <f t="shared" si="10"/>
        <v>12866.954999999998</v>
      </c>
    </row>
    <row r="228" spans="1:8" x14ac:dyDescent="0.3">
      <c r="A228" s="9">
        <v>45589</v>
      </c>
      <c r="B228">
        <v>11037</v>
      </c>
      <c r="C228" t="s">
        <v>389</v>
      </c>
      <c r="D228" s="9">
        <v>45589</v>
      </c>
      <c r="E228" t="s">
        <v>391</v>
      </c>
      <c r="F228" s="40">
        <v>24487</v>
      </c>
      <c r="G228">
        <f t="shared" si="11"/>
        <v>6121.75</v>
      </c>
      <c r="H228" s="48">
        <f t="shared" si="10"/>
        <v>18365.25</v>
      </c>
    </row>
    <row r="229" spans="1:8" x14ac:dyDescent="0.3">
      <c r="A229" s="9">
        <v>45595</v>
      </c>
      <c r="B229">
        <v>11038</v>
      </c>
      <c r="C229" t="s">
        <v>392</v>
      </c>
      <c r="D229" s="9">
        <v>45595</v>
      </c>
      <c r="E229" t="s">
        <v>393</v>
      </c>
      <c r="F229" s="40">
        <v>115640</v>
      </c>
      <c r="G229">
        <f t="shared" si="11"/>
        <v>28910</v>
      </c>
      <c r="H229" s="48">
        <f t="shared" si="10"/>
        <v>86730</v>
      </c>
    </row>
    <row r="230" spans="1:8" x14ac:dyDescent="0.3">
      <c r="A230" s="9">
        <v>45595</v>
      </c>
      <c r="B230">
        <v>11039</v>
      </c>
      <c r="C230" t="s">
        <v>392</v>
      </c>
      <c r="D230" s="9">
        <v>45595</v>
      </c>
      <c r="E230" t="s">
        <v>393</v>
      </c>
      <c r="F230" s="40">
        <v>115640</v>
      </c>
      <c r="G230">
        <f t="shared" si="11"/>
        <v>28910</v>
      </c>
      <c r="H230" s="48">
        <f t="shared" si="10"/>
        <v>86730</v>
      </c>
    </row>
    <row r="233" spans="1:8" x14ac:dyDescent="0.3">
      <c r="E233" t="s">
        <v>252</v>
      </c>
      <c r="F233" s="40">
        <f>SUM(F206:F232)</f>
        <v>954903.05</v>
      </c>
      <c r="G233">
        <f>SUM(G206:G232)</f>
        <v>232629.9945</v>
      </c>
      <c r="H233" s="48">
        <f>SUM(H206:H232)</f>
        <v>722273.0554999999</v>
      </c>
    </row>
    <row r="235" spans="1:8" x14ac:dyDescent="0.3">
      <c r="E235" s="38"/>
    </row>
    <row r="236" spans="1:8" ht="25.8" x14ac:dyDescent="0.5">
      <c r="A236" s="59">
        <v>45607</v>
      </c>
      <c r="B236" s="60"/>
      <c r="C236" s="60"/>
      <c r="D236" s="60"/>
      <c r="E236" s="60"/>
      <c r="F236" s="60"/>
      <c r="G236" s="60"/>
      <c r="H236" s="61"/>
    </row>
    <row r="237" spans="1:8" x14ac:dyDescent="0.3">
      <c r="A237" s="4" t="s">
        <v>3</v>
      </c>
      <c r="B237" s="4" t="s">
        <v>4</v>
      </c>
      <c r="C237" s="4" t="s">
        <v>5</v>
      </c>
      <c r="D237" s="4" t="s">
        <v>6</v>
      </c>
      <c r="E237" s="37" t="s">
        <v>7</v>
      </c>
      <c r="F237" s="5" t="s">
        <v>8</v>
      </c>
      <c r="G237" s="5" t="s">
        <v>9</v>
      </c>
      <c r="H237" s="47" t="e">
        <f ca="1">+#REF!+#REF!+A237:H237</f>
        <v>#VALUE!</v>
      </c>
    </row>
    <row r="238" spans="1:8" x14ac:dyDescent="0.3">
      <c r="A238" s="9">
        <v>45604</v>
      </c>
      <c r="B238">
        <v>11040</v>
      </c>
      <c r="C238" t="s">
        <v>395</v>
      </c>
      <c r="D238" s="9">
        <v>45604</v>
      </c>
      <c r="E238" t="s">
        <v>396</v>
      </c>
      <c r="F238" s="40">
        <v>23911.5</v>
      </c>
      <c r="G238">
        <f t="shared" ref="G238:G269" si="12">F238*25%</f>
        <v>5977.875</v>
      </c>
      <c r="H238" s="48">
        <f t="shared" ref="H238:H269" si="13">F238-G238</f>
        <v>17933.625</v>
      </c>
    </row>
    <row r="239" spans="1:8" x14ac:dyDescent="0.3">
      <c r="A239" s="9">
        <v>45604</v>
      </c>
      <c r="B239">
        <v>11041</v>
      </c>
      <c r="C239" t="s">
        <v>395</v>
      </c>
      <c r="D239" s="9">
        <v>45604</v>
      </c>
      <c r="E239" t="s">
        <v>396</v>
      </c>
      <c r="F239" s="40">
        <v>23911.5</v>
      </c>
      <c r="G239">
        <f t="shared" si="12"/>
        <v>5977.875</v>
      </c>
      <c r="H239" s="48">
        <f t="shared" si="13"/>
        <v>17933.625</v>
      </c>
    </row>
    <row r="240" spans="1:8" x14ac:dyDescent="0.3">
      <c r="A240" s="9">
        <v>45604</v>
      </c>
      <c r="B240">
        <v>11042</v>
      </c>
      <c r="C240" t="s">
        <v>397</v>
      </c>
      <c r="D240" s="9">
        <v>45604</v>
      </c>
      <c r="E240" t="s">
        <v>254</v>
      </c>
      <c r="F240" s="40">
        <v>2178</v>
      </c>
      <c r="G240">
        <f t="shared" si="12"/>
        <v>544.5</v>
      </c>
      <c r="H240" s="48">
        <f t="shared" si="13"/>
        <v>1633.5</v>
      </c>
    </row>
    <row r="241" spans="1:8" x14ac:dyDescent="0.3">
      <c r="A241" s="9">
        <v>45604</v>
      </c>
      <c r="B241">
        <v>11043</v>
      </c>
      <c r="C241" t="s">
        <v>397</v>
      </c>
      <c r="D241" s="9">
        <v>45604</v>
      </c>
      <c r="E241" t="s">
        <v>254</v>
      </c>
      <c r="F241" s="40">
        <v>2178</v>
      </c>
      <c r="G241">
        <f t="shared" si="12"/>
        <v>544.5</v>
      </c>
      <c r="H241" s="48">
        <f t="shared" si="13"/>
        <v>1633.5</v>
      </c>
    </row>
    <row r="242" spans="1:8" x14ac:dyDescent="0.3">
      <c r="A242" s="9">
        <v>45604</v>
      </c>
      <c r="B242">
        <v>11044</v>
      </c>
      <c r="C242" t="s">
        <v>397</v>
      </c>
      <c r="D242" s="9">
        <v>45604</v>
      </c>
      <c r="E242" t="s">
        <v>254</v>
      </c>
      <c r="F242" s="40">
        <v>2178</v>
      </c>
      <c r="G242">
        <f t="shared" si="12"/>
        <v>544.5</v>
      </c>
      <c r="H242" s="48">
        <f t="shared" si="13"/>
        <v>1633.5</v>
      </c>
    </row>
    <row r="243" spans="1:8" x14ac:dyDescent="0.3">
      <c r="A243" s="9">
        <v>45604</v>
      </c>
      <c r="B243">
        <v>11045</v>
      </c>
      <c r="C243" t="s">
        <v>398</v>
      </c>
      <c r="D243" s="9">
        <v>45604</v>
      </c>
      <c r="E243" t="s">
        <v>254</v>
      </c>
      <c r="F243" s="40">
        <v>17978.400000000001</v>
      </c>
      <c r="G243">
        <f t="shared" si="12"/>
        <v>4494.6000000000004</v>
      </c>
      <c r="H243" s="48">
        <f t="shared" si="13"/>
        <v>13483.800000000001</v>
      </c>
    </row>
    <row r="244" spans="1:8" x14ac:dyDescent="0.3">
      <c r="A244" s="9">
        <v>45604</v>
      </c>
      <c r="B244">
        <v>11046</v>
      </c>
      <c r="C244" t="s">
        <v>398</v>
      </c>
      <c r="D244" s="9">
        <v>45604</v>
      </c>
      <c r="E244" t="s">
        <v>254</v>
      </c>
      <c r="F244" s="40">
        <v>17978.400000000001</v>
      </c>
      <c r="G244">
        <f t="shared" si="12"/>
        <v>4494.6000000000004</v>
      </c>
      <c r="H244" s="48">
        <f t="shared" si="13"/>
        <v>13483.800000000001</v>
      </c>
    </row>
    <row r="245" spans="1:8" x14ac:dyDescent="0.3">
      <c r="A245" s="9">
        <v>45604</v>
      </c>
      <c r="B245">
        <v>11047</v>
      </c>
      <c r="C245" t="s">
        <v>398</v>
      </c>
      <c r="D245" s="9">
        <v>45604</v>
      </c>
      <c r="E245" t="s">
        <v>254</v>
      </c>
      <c r="F245" s="40">
        <v>17978.400000000001</v>
      </c>
      <c r="G245">
        <f t="shared" si="12"/>
        <v>4494.6000000000004</v>
      </c>
      <c r="H245" s="48">
        <f t="shared" si="13"/>
        <v>13483.800000000001</v>
      </c>
    </row>
    <row r="246" spans="1:8" x14ac:dyDescent="0.3">
      <c r="A246" s="9">
        <v>45604</v>
      </c>
      <c r="B246">
        <v>11048</v>
      </c>
      <c r="C246" t="s">
        <v>399</v>
      </c>
      <c r="D246" s="9">
        <v>45604</v>
      </c>
      <c r="E246" t="s">
        <v>254</v>
      </c>
      <c r="F246" s="40">
        <v>23191.5</v>
      </c>
      <c r="G246">
        <f t="shared" si="12"/>
        <v>5797.875</v>
      </c>
      <c r="H246" s="48">
        <f t="shared" si="13"/>
        <v>17393.625</v>
      </c>
    </row>
    <row r="247" spans="1:8" x14ac:dyDescent="0.3">
      <c r="A247" s="9">
        <v>45604</v>
      </c>
      <c r="B247">
        <v>11049</v>
      </c>
      <c r="C247" t="s">
        <v>400</v>
      </c>
      <c r="D247" s="9">
        <v>45604</v>
      </c>
      <c r="E247" t="s">
        <v>254</v>
      </c>
      <c r="F247" s="40">
        <v>79962</v>
      </c>
      <c r="G247">
        <f t="shared" si="12"/>
        <v>19990.5</v>
      </c>
      <c r="H247" s="48">
        <f t="shared" si="13"/>
        <v>59971.5</v>
      </c>
    </row>
    <row r="248" spans="1:8" x14ac:dyDescent="0.3">
      <c r="A248" s="9">
        <v>45604</v>
      </c>
      <c r="B248">
        <v>11050</v>
      </c>
      <c r="C248" t="s">
        <v>400</v>
      </c>
      <c r="D248" s="9">
        <v>45604</v>
      </c>
      <c r="E248" t="s">
        <v>254</v>
      </c>
      <c r="F248" s="40">
        <v>79962</v>
      </c>
      <c r="G248">
        <f t="shared" si="12"/>
        <v>19990.5</v>
      </c>
      <c r="H248" s="48">
        <f t="shared" si="13"/>
        <v>59971.5</v>
      </c>
    </row>
    <row r="249" spans="1:8" x14ac:dyDescent="0.3">
      <c r="A249" s="9">
        <v>45604</v>
      </c>
      <c r="B249">
        <v>11051</v>
      </c>
      <c r="C249" t="s">
        <v>400</v>
      </c>
      <c r="D249" s="9">
        <v>45604</v>
      </c>
      <c r="E249" t="s">
        <v>254</v>
      </c>
      <c r="F249" s="40">
        <v>79962</v>
      </c>
      <c r="G249">
        <f t="shared" si="12"/>
        <v>19990.5</v>
      </c>
      <c r="H249" s="48">
        <f t="shared" si="13"/>
        <v>59971.5</v>
      </c>
    </row>
    <row r="250" spans="1:8" x14ac:dyDescent="0.3">
      <c r="A250" s="9">
        <v>45604</v>
      </c>
      <c r="B250">
        <v>11052</v>
      </c>
      <c r="C250" t="s">
        <v>401</v>
      </c>
      <c r="D250" s="9">
        <v>45604</v>
      </c>
      <c r="E250" t="s">
        <v>254</v>
      </c>
      <c r="F250" s="40">
        <v>17155.939999999999</v>
      </c>
      <c r="G250">
        <f t="shared" si="12"/>
        <v>4288.9849999999997</v>
      </c>
      <c r="H250" s="48">
        <f t="shared" si="13"/>
        <v>12866.954999999998</v>
      </c>
    </row>
    <row r="251" spans="1:8" x14ac:dyDescent="0.3">
      <c r="A251" s="9">
        <v>45604</v>
      </c>
      <c r="B251">
        <v>11053</v>
      </c>
      <c r="C251" t="s">
        <v>401</v>
      </c>
      <c r="D251" s="9">
        <v>45604</v>
      </c>
      <c r="E251" t="s">
        <v>254</v>
      </c>
      <c r="F251" s="40">
        <v>17155.939999999999</v>
      </c>
      <c r="G251">
        <f t="shared" si="12"/>
        <v>4288.9849999999997</v>
      </c>
      <c r="H251" s="48">
        <f t="shared" si="13"/>
        <v>12866.954999999998</v>
      </c>
    </row>
    <row r="252" spans="1:8" x14ac:dyDescent="0.3">
      <c r="A252" s="9">
        <v>45604</v>
      </c>
      <c r="B252">
        <v>11054</v>
      </c>
      <c r="C252" t="s">
        <v>401</v>
      </c>
      <c r="D252" s="9">
        <v>45604</v>
      </c>
      <c r="E252" t="s">
        <v>254</v>
      </c>
      <c r="F252" s="40">
        <v>17155.939999999999</v>
      </c>
      <c r="G252">
        <f t="shared" si="12"/>
        <v>4288.9849999999997</v>
      </c>
      <c r="H252" s="48">
        <f t="shared" si="13"/>
        <v>12866.954999999998</v>
      </c>
    </row>
    <row r="253" spans="1:8" x14ac:dyDescent="0.3">
      <c r="A253" s="9">
        <v>45611</v>
      </c>
      <c r="B253">
        <v>11055</v>
      </c>
      <c r="C253" t="s">
        <v>403</v>
      </c>
      <c r="D253" s="9">
        <v>45611</v>
      </c>
      <c r="E253" t="s">
        <v>402</v>
      </c>
      <c r="F253" s="40">
        <v>1690</v>
      </c>
      <c r="G253">
        <f t="shared" si="12"/>
        <v>422.5</v>
      </c>
      <c r="H253" s="48">
        <f t="shared" si="13"/>
        <v>1267.5</v>
      </c>
    </row>
    <row r="254" spans="1:8" x14ac:dyDescent="0.3">
      <c r="A254" s="9">
        <v>45611</v>
      </c>
      <c r="B254">
        <v>11056</v>
      </c>
      <c r="C254" t="s">
        <v>404</v>
      </c>
      <c r="D254" s="9">
        <v>45611</v>
      </c>
      <c r="E254" t="s">
        <v>405</v>
      </c>
      <c r="F254" s="40">
        <v>1930.23</v>
      </c>
      <c r="G254">
        <f t="shared" si="12"/>
        <v>482.5575</v>
      </c>
      <c r="H254" s="48">
        <f t="shared" si="13"/>
        <v>1447.6725000000001</v>
      </c>
    </row>
    <row r="255" spans="1:8" x14ac:dyDescent="0.3">
      <c r="A255" s="9">
        <v>45611</v>
      </c>
      <c r="B255">
        <v>11057</v>
      </c>
      <c r="C255" t="s">
        <v>398</v>
      </c>
      <c r="D255" s="9">
        <v>45611</v>
      </c>
      <c r="E255" t="s">
        <v>405</v>
      </c>
      <c r="F255" s="40">
        <v>8807.18</v>
      </c>
      <c r="G255">
        <f t="shared" si="12"/>
        <v>2201.7950000000001</v>
      </c>
      <c r="H255" s="48">
        <f t="shared" si="13"/>
        <v>6605.3850000000002</v>
      </c>
    </row>
    <row r="256" spans="1:8" x14ac:dyDescent="0.3">
      <c r="A256" s="9">
        <v>45611</v>
      </c>
      <c r="B256">
        <v>11058</v>
      </c>
      <c r="C256" t="s">
        <v>406</v>
      </c>
      <c r="D256" s="9">
        <v>45611</v>
      </c>
      <c r="E256" t="s">
        <v>405</v>
      </c>
      <c r="F256" s="40">
        <v>89428.44</v>
      </c>
      <c r="G256">
        <f t="shared" si="12"/>
        <v>22357.11</v>
      </c>
      <c r="H256" s="48">
        <f t="shared" si="13"/>
        <v>67071.33</v>
      </c>
    </row>
    <row r="257" spans="1:8" x14ac:dyDescent="0.3">
      <c r="A257" s="9">
        <v>45615</v>
      </c>
      <c r="B257">
        <v>11059</v>
      </c>
      <c r="C257" t="s">
        <v>407</v>
      </c>
      <c r="D257" s="9">
        <v>45615</v>
      </c>
      <c r="E257" t="s">
        <v>405</v>
      </c>
      <c r="F257" s="40">
        <v>26200</v>
      </c>
      <c r="G257">
        <f t="shared" si="12"/>
        <v>6550</v>
      </c>
      <c r="H257" s="48">
        <f t="shared" si="13"/>
        <v>19650</v>
      </c>
    </row>
    <row r="258" spans="1:8" x14ac:dyDescent="0.3">
      <c r="A258" s="9">
        <v>45615</v>
      </c>
      <c r="B258">
        <v>11060</v>
      </c>
      <c r="C258" t="s">
        <v>407</v>
      </c>
      <c r="D258" s="9">
        <v>45615</v>
      </c>
      <c r="E258" t="s">
        <v>408</v>
      </c>
      <c r="F258" s="40">
        <v>26200</v>
      </c>
      <c r="G258">
        <f t="shared" si="12"/>
        <v>6550</v>
      </c>
      <c r="H258" s="48">
        <f t="shared" si="13"/>
        <v>19650</v>
      </c>
    </row>
    <row r="259" spans="1:8" x14ac:dyDescent="0.3">
      <c r="A259" s="9">
        <v>45615</v>
      </c>
      <c r="B259">
        <v>11061</v>
      </c>
      <c r="C259" t="s">
        <v>409</v>
      </c>
      <c r="D259" s="9">
        <v>45615</v>
      </c>
      <c r="E259" t="s">
        <v>410</v>
      </c>
      <c r="F259" s="40">
        <v>83000</v>
      </c>
      <c r="G259">
        <f t="shared" si="12"/>
        <v>20750</v>
      </c>
      <c r="H259" s="48">
        <f t="shared" si="13"/>
        <v>62250</v>
      </c>
    </row>
    <row r="260" spans="1:8" x14ac:dyDescent="0.3">
      <c r="A260" s="9">
        <v>45615</v>
      </c>
      <c r="B260">
        <v>11062</v>
      </c>
      <c r="C260" t="s">
        <v>409</v>
      </c>
      <c r="D260" s="9">
        <v>45615</v>
      </c>
      <c r="E260" t="s">
        <v>410</v>
      </c>
      <c r="F260" s="40">
        <v>83000</v>
      </c>
      <c r="G260">
        <f t="shared" si="12"/>
        <v>20750</v>
      </c>
      <c r="H260" s="48">
        <f t="shared" si="13"/>
        <v>62250</v>
      </c>
    </row>
    <row r="261" spans="1:8" x14ac:dyDescent="0.3">
      <c r="A261" s="9">
        <v>45616</v>
      </c>
      <c r="B261">
        <v>11063</v>
      </c>
      <c r="C261" t="s">
        <v>411</v>
      </c>
      <c r="D261" s="9">
        <v>45616</v>
      </c>
      <c r="E261" t="s">
        <v>412</v>
      </c>
      <c r="F261" s="40">
        <v>36100</v>
      </c>
      <c r="G261">
        <f t="shared" si="12"/>
        <v>9025</v>
      </c>
      <c r="H261" s="48">
        <f t="shared" si="13"/>
        <v>27075</v>
      </c>
    </row>
    <row r="262" spans="1:8" x14ac:dyDescent="0.3">
      <c r="A262" s="9">
        <v>45616</v>
      </c>
      <c r="B262">
        <v>11064</v>
      </c>
      <c r="C262" t="s">
        <v>404</v>
      </c>
      <c r="D262" s="9">
        <v>45616</v>
      </c>
      <c r="E262" t="s">
        <v>416</v>
      </c>
      <c r="F262" s="40">
        <v>1930.32</v>
      </c>
      <c r="G262">
        <f t="shared" si="12"/>
        <v>482.58</v>
      </c>
      <c r="H262" s="48">
        <f t="shared" si="13"/>
        <v>1447.74</v>
      </c>
    </row>
    <row r="263" spans="1:8" x14ac:dyDescent="0.3">
      <c r="A263" s="9">
        <v>45616</v>
      </c>
      <c r="B263">
        <v>11065</v>
      </c>
      <c r="C263" t="s">
        <v>413</v>
      </c>
      <c r="D263" s="9">
        <v>45616</v>
      </c>
      <c r="E263" t="s">
        <v>416</v>
      </c>
      <c r="F263" s="40">
        <v>2178</v>
      </c>
      <c r="G263">
        <f t="shared" si="12"/>
        <v>544.5</v>
      </c>
      <c r="H263" s="48">
        <f t="shared" si="13"/>
        <v>1633.5</v>
      </c>
    </row>
    <row r="264" spans="1:8" x14ac:dyDescent="0.3">
      <c r="A264" s="9">
        <v>45616</v>
      </c>
      <c r="B264">
        <v>11066</v>
      </c>
      <c r="C264" t="s">
        <v>398</v>
      </c>
      <c r="D264" s="9">
        <v>45616</v>
      </c>
      <c r="E264" t="s">
        <v>416</v>
      </c>
      <c r="F264" s="40">
        <v>8807.18</v>
      </c>
      <c r="G264">
        <f t="shared" si="12"/>
        <v>2201.7950000000001</v>
      </c>
      <c r="H264" s="48">
        <f t="shared" si="13"/>
        <v>6605.3850000000002</v>
      </c>
    </row>
    <row r="265" spans="1:8" x14ac:dyDescent="0.3">
      <c r="A265" s="9">
        <v>45616</v>
      </c>
      <c r="B265">
        <v>11067</v>
      </c>
      <c r="C265" t="s">
        <v>398</v>
      </c>
      <c r="D265" s="9">
        <v>45616</v>
      </c>
      <c r="E265" t="s">
        <v>416</v>
      </c>
      <c r="F265" s="40">
        <v>8807.18</v>
      </c>
      <c r="G265">
        <f t="shared" si="12"/>
        <v>2201.7950000000001</v>
      </c>
      <c r="H265" s="48">
        <f t="shared" si="13"/>
        <v>6605.3850000000002</v>
      </c>
    </row>
    <row r="266" spans="1:8" x14ac:dyDescent="0.3">
      <c r="A266" s="9">
        <v>45616</v>
      </c>
      <c r="B266">
        <v>11068</v>
      </c>
      <c r="C266" t="s">
        <v>414</v>
      </c>
      <c r="D266" s="9">
        <v>45616</v>
      </c>
      <c r="E266" t="s">
        <v>416</v>
      </c>
      <c r="F266" s="40">
        <v>20780.740000000002</v>
      </c>
      <c r="G266">
        <f t="shared" si="12"/>
        <v>5195.1850000000004</v>
      </c>
      <c r="H266" s="48">
        <f t="shared" si="13"/>
        <v>15585.555</v>
      </c>
    </row>
    <row r="267" spans="1:8" x14ac:dyDescent="0.3">
      <c r="A267" s="9">
        <v>45616</v>
      </c>
      <c r="B267">
        <v>11069</v>
      </c>
      <c r="C267" t="s">
        <v>414</v>
      </c>
      <c r="D267" s="9">
        <v>45616</v>
      </c>
      <c r="E267" t="s">
        <v>416</v>
      </c>
      <c r="F267" s="40">
        <v>20780.740000000002</v>
      </c>
      <c r="G267">
        <f t="shared" si="12"/>
        <v>5195.1850000000004</v>
      </c>
      <c r="H267" s="48">
        <f t="shared" si="13"/>
        <v>15585.555</v>
      </c>
    </row>
    <row r="268" spans="1:8" x14ac:dyDescent="0.3">
      <c r="A268" s="9">
        <v>45616</v>
      </c>
      <c r="B268">
        <v>11070</v>
      </c>
      <c r="C268" t="s">
        <v>415</v>
      </c>
      <c r="D268" s="9">
        <v>45616</v>
      </c>
      <c r="E268" t="s">
        <v>416</v>
      </c>
      <c r="F268" s="40">
        <v>89428.44</v>
      </c>
      <c r="G268">
        <f t="shared" si="12"/>
        <v>22357.11</v>
      </c>
      <c r="H268" s="48">
        <f t="shared" si="13"/>
        <v>67071.33</v>
      </c>
    </row>
    <row r="269" spans="1:8" x14ac:dyDescent="0.3">
      <c r="A269" s="9">
        <v>45616</v>
      </c>
      <c r="B269">
        <v>11071</v>
      </c>
      <c r="C269" t="s">
        <v>398</v>
      </c>
      <c r="D269" s="9">
        <v>45616</v>
      </c>
      <c r="E269" t="s">
        <v>417</v>
      </c>
      <c r="F269" s="40">
        <v>8807.18</v>
      </c>
      <c r="G269">
        <f t="shared" si="12"/>
        <v>2201.7950000000001</v>
      </c>
      <c r="H269" s="48">
        <f t="shared" si="13"/>
        <v>6605.3850000000002</v>
      </c>
    </row>
    <row r="270" spans="1:8" x14ac:dyDescent="0.3">
      <c r="A270" s="9">
        <v>45616</v>
      </c>
      <c r="B270">
        <v>11072</v>
      </c>
      <c r="C270" t="s">
        <v>398</v>
      </c>
      <c r="D270" s="9">
        <v>45616</v>
      </c>
      <c r="E270" t="s">
        <v>417</v>
      </c>
      <c r="F270" s="40">
        <v>8807.18</v>
      </c>
      <c r="G270">
        <f t="shared" ref="G270:G301" si="14">F270*25%</f>
        <v>2201.7950000000001</v>
      </c>
      <c r="H270" s="48">
        <f t="shared" ref="H270:H301" si="15">F270-G270</f>
        <v>6605.3850000000002</v>
      </c>
    </row>
    <row r="271" spans="1:8" x14ac:dyDescent="0.3">
      <c r="A271" s="9">
        <v>45616</v>
      </c>
      <c r="B271">
        <v>11073</v>
      </c>
      <c r="C271" t="s">
        <v>415</v>
      </c>
      <c r="D271" s="9">
        <v>45616</v>
      </c>
      <c r="E271" t="s">
        <v>417</v>
      </c>
      <c r="F271" s="40">
        <v>89428.44</v>
      </c>
      <c r="G271">
        <f t="shared" si="14"/>
        <v>22357.11</v>
      </c>
      <c r="H271" s="48">
        <f t="shared" si="15"/>
        <v>67071.33</v>
      </c>
    </row>
    <row r="272" spans="1:8" x14ac:dyDescent="0.3">
      <c r="A272" s="9">
        <v>45616</v>
      </c>
      <c r="B272">
        <v>11074</v>
      </c>
      <c r="C272" t="s">
        <v>404</v>
      </c>
      <c r="D272" s="9">
        <v>45616</v>
      </c>
      <c r="E272" t="s">
        <v>419</v>
      </c>
      <c r="F272" s="40">
        <v>1930.32</v>
      </c>
      <c r="G272">
        <f t="shared" si="14"/>
        <v>482.58</v>
      </c>
      <c r="H272" s="48">
        <f t="shared" si="15"/>
        <v>1447.74</v>
      </c>
    </row>
    <row r="273" spans="1:8" x14ac:dyDescent="0.3">
      <c r="A273" s="9">
        <v>45616</v>
      </c>
      <c r="B273">
        <v>11075</v>
      </c>
      <c r="C273" t="s">
        <v>404</v>
      </c>
      <c r="D273" s="9">
        <v>45616</v>
      </c>
      <c r="E273" t="s">
        <v>419</v>
      </c>
      <c r="F273" s="40">
        <v>1930.32</v>
      </c>
      <c r="G273">
        <f t="shared" si="14"/>
        <v>482.58</v>
      </c>
      <c r="H273" s="48">
        <f t="shared" si="15"/>
        <v>1447.74</v>
      </c>
    </row>
    <row r="274" spans="1:8" x14ac:dyDescent="0.3">
      <c r="A274" s="9">
        <v>45616</v>
      </c>
      <c r="B274">
        <v>11076</v>
      </c>
      <c r="C274" t="s">
        <v>413</v>
      </c>
      <c r="D274" s="9">
        <v>45616</v>
      </c>
      <c r="E274" t="s">
        <v>419</v>
      </c>
      <c r="F274" s="40">
        <v>2178</v>
      </c>
      <c r="G274">
        <f t="shared" si="14"/>
        <v>544.5</v>
      </c>
      <c r="H274" s="48">
        <f t="shared" si="15"/>
        <v>1633.5</v>
      </c>
    </row>
    <row r="275" spans="1:8" x14ac:dyDescent="0.3">
      <c r="A275" s="9">
        <v>45616</v>
      </c>
      <c r="B275">
        <v>11077</v>
      </c>
      <c r="C275" t="s">
        <v>413</v>
      </c>
      <c r="D275" s="9">
        <v>45616</v>
      </c>
      <c r="E275" t="s">
        <v>419</v>
      </c>
      <c r="F275" s="40">
        <v>2178</v>
      </c>
      <c r="G275">
        <f t="shared" si="14"/>
        <v>544.5</v>
      </c>
      <c r="H275" s="48">
        <f t="shared" si="15"/>
        <v>1633.5</v>
      </c>
    </row>
    <row r="276" spans="1:8" x14ac:dyDescent="0.3">
      <c r="A276" s="9">
        <v>45616</v>
      </c>
      <c r="B276">
        <v>11078</v>
      </c>
      <c r="C276" t="s">
        <v>398</v>
      </c>
      <c r="D276" s="9">
        <v>45616</v>
      </c>
      <c r="E276" t="s">
        <v>419</v>
      </c>
      <c r="F276" s="40">
        <v>8807.74</v>
      </c>
      <c r="G276">
        <f t="shared" si="14"/>
        <v>2201.9349999999999</v>
      </c>
      <c r="H276" s="48">
        <f t="shared" si="15"/>
        <v>6605.8050000000003</v>
      </c>
    </row>
    <row r="277" spans="1:8" x14ac:dyDescent="0.3">
      <c r="A277" s="9">
        <v>45616</v>
      </c>
      <c r="B277">
        <v>11079</v>
      </c>
      <c r="C277" t="s">
        <v>398</v>
      </c>
      <c r="D277" s="9">
        <v>45616</v>
      </c>
      <c r="E277" t="s">
        <v>419</v>
      </c>
      <c r="F277" s="40">
        <v>8807.74</v>
      </c>
      <c r="G277">
        <f t="shared" si="14"/>
        <v>2201.9349999999999</v>
      </c>
      <c r="H277" s="48">
        <f t="shared" si="15"/>
        <v>6605.8050000000003</v>
      </c>
    </row>
    <row r="278" spans="1:8" x14ac:dyDescent="0.3">
      <c r="A278" s="9">
        <v>45616</v>
      </c>
      <c r="B278">
        <v>11080</v>
      </c>
      <c r="C278" t="s">
        <v>418</v>
      </c>
      <c r="D278" s="9">
        <v>45616</v>
      </c>
      <c r="E278" t="s">
        <v>419</v>
      </c>
      <c r="F278" s="40">
        <v>20780.740000000002</v>
      </c>
      <c r="G278">
        <f t="shared" si="14"/>
        <v>5195.1850000000004</v>
      </c>
      <c r="H278" s="48">
        <f t="shared" si="15"/>
        <v>15585.555</v>
      </c>
    </row>
    <row r="279" spans="1:8" x14ac:dyDescent="0.3">
      <c r="A279" s="9">
        <v>45616</v>
      </c>
      <c r="B279">
        <v>11081</v>
      </c>
      <c r="C279" t="s">
        <v>418</v>
      </c>
      <c r="D279" s="9">
        <v>45616</v>
      </c>
      <c r="E279" t="s">
        <v>419</v>
      </c>
      <c r="F279" s="40">
        <v>20780.740000000002</v>
      </c>
      <c r="G279">
        <f t="shared" si="14"/>
        <v>5195.1850000000004</v>
      </c>
      <c r="H279" s="48">
        <f t="shared" si="15"/>
        <v>15585.555</v>
      </c>
    </row>
    <row r="280" spans="1:8" x14ac:dyDescent="0.3">
      <c r="A280" s="9">
        <v>45616</v>
      </c>
      <c r="B280">
        <v>11082</v>
      </c>
      <c r="C280" t="s">
        <v>415</v>
      </c>
      <c r="D280" s="9">
        <v>45616</v>
      </c>
      <c r="E280" t="s">
        <v>419</v>
      </c>
      <c r="F280" s="40">
        <v>89428.44</v>
      </c>
      <c r="G280">
        <f t="shared" si="14"/>
        <v>22357.11</v>
      </c>
      <c r="H280" s="48">
        <f t="shared" si="15"/>
        <v>67071.33</v>
      </c>
    </row>
    <row r="281" spans="1:8" x14ac:dyDescent="0.3">
      <c r="A281" s="9">
        <v>45616</v>
      </c>
      <c r="B281">
        <v>11083</v>
      </c>
      <c r="C281" t="s">
        <v>415</v>
      </c>
      <c r="D281" s="9">
        <v>45616</v>
      </c>
      <c r="E281" t="s">
        <v>419</v>
      </c>
      <c r="F281" s="40">
        <v>89428.44</v>
      </c>
      <c r="G281">
        <f t="shared" si="14"/>
        <v>22357.11</v>
      </c>
      <c r="H281" s="48">
        <f t="shared" si="15"/>
        <v>67071.33</v>
      </c>
    </row>
    <row r="282" spans="1:8" x14ac:dyDescent="0.3">
      <c r="A282" s="9">
        <v>45616</v>
      </c>
      <c r="B282">
        <v>11084</v>
      </c>
      <c r="C282" t="s">
        <v>420</v>
      </c>
      <c r="D282" s="9">
        <v>45616</v>
      </c>
      <c r="E282" t="s">
        <v>124</v>
      </c>
      <c r="F282" s="40">
        <v>24457.63</v>
      </c>
      <c r="G282">
        <f t="shared" si="14"/>
        <v>6114.4075000000003</v>
      </c>
      <c r="H282" s="48">
        <f t="shared" si="15"/>
        <v>18343.2225</v>
      </c>
    </row>
    <row r="283" spans="1:8" x14ac:dyDescent="0.3">
      <c r="A283" s="9">
        <v>45616</v>
      </c>
      <c r="B283">
        <v>11085</v>
      </c>
      <c r="C283" t="s">
        <v>421</v>
      </c>
      <c r="D283" s="9">
        <v>45616</v>
      </c>
      <c r="E283" t="s">
        <v>124</v>
      </c>
      <c r="F283" s="40">
        <v>961.86</v>
      </c>
      <c r="G283">
        <f t="shared" si="14"/>
        <v>240.465</v>
      </c>
      <c r="H283" s="48">
        <f t="shared" si="15"/>
        <v>721.39499999999998</v>
      </c>
    </row>
    <row r="284" spans="1:8" x14ac:dyDescent="0.3">
      <c r="A284" s="9">
        <v>45616</v>
      </c>
      <c r="B284">
        <v>11086</v>
      </c>
      <c r="C284" t="s">
        <v>422</v>
      </c>
      <c r="D284" s="9">
        <v>45616</v>
      </c>
      <c r="E284" t="s">
        <v>124</v>
      </c>
      <c r="F284" s="40">
        <v>7211.86</v>
      </c>
      <c r="G284">
        <f t="shared" si="14"/>
        <v>1802.9649999999999</v>
      </c>
      <c r="H284" s="48">
        <f t="shared" si="15"/>
        <v>5408.8949999999995</v>
      </c>
    </row>
    <row r="285" spans="1:8" x14ac:dyDescent="0.3">
      <c r="A285" s="9">
        <v>45621</v>
      </c>
      <c r="B285">
        <v>11087</v>
      </c>
      <c r="C285" t="s">
        <v>423</v>
      </c>
      <c r="D285" s="9">
        <v>45621</v>
      </c>
      <c r="E285" t="s">
        <v>124</v>
      </c>
      <c r="F285" s="40">
        <v>38500</v>
      </c>
      <c r="G285">
        <f t="shared" si="14"/>
        <v>9625</v>
      </c>
      <c r="H285" s="48">
        <f t="shared" si="15"/>
        <v>28875</v>
      </c>
    </row>
    <row r="286" spans="1:8" x14ac:dyDescent="0.3">
      <c r="A286" s="9">
        <v>45621</v>
      </c>
      <c r="B286">
        <v>11088</v>
      </c>
      <c r="C286" t="s">
        <v>423</v>
      </c>
      <c r="D286" s="9">
        <v>45621</v>
      </c>
      <c r="E286" t="s">
        <v>124</v>
      </c>
      <c r="F286" s="40">
        <v>38500</v>
      </c>
      <c r="G286">
        <f t="shared" si="14"/>
        <v>9625</v>
      </c>
      <c r="H286" s="48">
        <f t="shared" si="15"/>
        <v>28875</v>
      </c>
    </row>
    <row r="287" spans="1:8" x14ac:dyDescent="0.3">
      <c r="A287" s="9">
        <v>45621</v>
      </c>
      <c r="B287">
        <v>11089</v>
      </c>
      <c r="C287" t="s">
        <v>424</v>
      </c>
      <c r="D287" s="9">
        <v>45621</v>
      </c>
      <c r="E287" t="s">
        <v>124</v>
      </c>
      <c r="F287" s="40">
        <v>1850</v>
      </c>
      <c r="G287">
        <f t="shared" si="14"/>
        <v>462.5</v>
      </c>
      <c r="H287" s="48">
        <f t="shared" si="15"/>
        <v>1387.5</v>
      </c>
    </row>
    <row r="288" spans="1:8" x14ac:dyDescent="0.3">
      <c r="A288" s="9">
        <v>45623</v>
      </c>
      <c r="B288">
        <v>11090</v>
      </c>
      <c r="C288" t="s">
        <v>425</v>
      </c>
      <c r="D288" s="9">
        <v>45623</v>
      </c>
      <c r="E288" t="s">
        <v>426</v>
      </c>
      <c r="F288" s="40">
        <v>49660</v>
      </c>
      <c r="G288">
        <f t="shared" si="14"/>
        <v>12415</v>
      </c>
      <c r="H288" s="48">
        <f t="shared" si="15"/>
        <v>37245</v>
      </c>
    </row>
    <row r="289" spans="1:8" x14ac:dyDescent="0.3">
      <c r="A289" s="9">
        <v>45623</v>
      </c>
      <c r="B289">
        <v>11091</v>
      </c>
      <c r="C289" t="s">
        <v>425</v>
      </c>
      <c r="D289" s="9">
        <v>45623</v>
      </c>
      <c r="E289" t="s">
        <v>426</v>
      </c>
      <c r="F289" s="40">
        <v>49660</v>
      </c>
      <c r="G289">
        <f t="shared" si="14"/>
        <v>12415</v>
      </c>
      <c r="H289" s="48">
        <f t="shared" si="15"/>
        <v>37245</v>
      </c>
    </row>
    <row r="290" spans="1:8" x14ac:dyDescent="0.3">
      <c r="A290" s="9">
        <v>45623</v>
      </c>
      <c r="B290">
        <v>11092</v>
      </c>
      <c r="C290" t="s">
        <v>398</v>
      </c>
      <c r="D290" s="9">
        <v>45623</v>
      </c>
      <c r="E290" t="s">
        <v>426</v>
      </c>
      <c r="F290" s="40">
        <v>8807.18</v>
      </c>
      <c r="G290">
        <f t="shared" si="14"/>
        <v>2201.7950000000001</v>
      </c>
      <c r="H290" s="48">
        <f t="shared" si="15"/>
        <v>6605.3850000000002</v>
      </c>
    </row>
    <row r="291" spans="1:8" x14ac:dyDescent="0.3">
      <c r="A291" s="9">
        <v>45623</v>
      </c>
      <c r="B291">
        <v>11093</v>
      </c>
      <c r="C291" t="s">
        <v>398</v>
      </c>
      <c r="D291" s="9">
        <v>45623</v>
      </c>
      <c r="E291" t="s">
        <v>426</v>
      </c>
      <c r="F291" s="40">
        <v>8807.18</v>
      </c>
      <c r="G291">
        <f t="shared" si="14"/>
        <v>2201.7950000000001</v>
      </c>
      <c r="H291" s="48">
        <f t="shared" si="15"/>
        <v>6605.3850000000002</v>
      </c>
    </row>
    <row r="292" spans="1:8" x14ac:dyDescent="0.3">
      <c r="A292" s="9">
        <v>45623</v>
      </c>
      <c r="B292">
        <v>11094</v>
      </c>
      <c r="C292" t="s">
        <v>418</v>
      </c>
      <c r="D292" s="9">
        <v>45623</v>
      </c>
      <c r="E292" t="s">
        <v>426</v>
      </c>
      <c r="F292" s="40">
        <v>20780.740000000002</v>
      </c>
      <c r="G292">
        <f t="shared" si="14"/>
        <v>5195.1850000000004</v>
      </c>
      <c r="H292" s="48">
        <f t="shared" si="15"/>
        <v>15585.555</v>
      </c>
    </row>
    <row r="293" spans="1:8" x14ac:dyDescent="0.3">
      <c r="A293" s="9">
        <v>45623</v>
      </c>
      <c r="B293">
        <v>11095</v>
      </c>
      <c r="C293" t="s">
        <v>418</v>
      </c>
      <c r="D293" s="9">
        <v>45623</v>
      </c>
      <c r="E293" t="s">
        <v>426</v>
      </c>
      <c r="F293" s="40">
        <v>20780.740000000002</v>
      </c>
      <c r="G293">
        <f t="shared" si="14"/>
        <v>5195.1850000000004</v>
      </c>
      <c r="H293" s="48">
        <f t="shared" si="15"/>
        <v>15585.555</v>
      </c>
    </row>
    <row r="294" spans="1:8" x14ac:dyDescent="0.3">
      <c r="A294" s="9">
        <v>45623</v>
      </c>
      <c r="B294">
        <v>11096</v>
      </c>
      <c r="C294" t="s">
        <v>415</v>
      </c>
      <c r="D294" s="9">
        <v>45623</v>
      </c>
      <c r="E294" t="s">
        <v>426</v>
      </c>
      <c r="F294" s="40">
        <v>89428.44</v>
      </c>
      <c r="G294">
        <f t="shared" si="14"/>
        <v>22357.11</v>
      </c>
      <c r="H294" s="48">
        <f t="shared" si="15"/>
        <v>67071.33</v>
      </c>
    </row>
    <row r="295" spans="1:8" x14ac:dyDescent="0.3">
      <c r="A295" s="9">
        <v>45623</v>
      </c>
      <c r="B295">
        <v>11097</v>
      </c>
      <c r="C295" t="s">
        <v>415</v>
      </c>
      <c r="D295" s="9">
        <v>45623</v>
      </c>
      <c r="E295" t="s">
        <v>426</v>
      </c>
      <c r="F295" s="40">
        <v>89428.44</v>
      </c>
      <c r="G295">
        <f t="shared" si="14"/>
        <v>22357.11</v>
      </c>
      <c r="H295" s="48">
        <f t="shared" si="15"/>
        <v>67071.33</v>
      </c>
    </row>
    <row r="296" spans="1:8" x14ac:dyDescent="0.3">
      <c r="A296" s="9">
        <v>45623</v>
      </c>
      <c r="B296">
        <v>11098</v>
      </c>
      <c r="C296" t="s">
        <v>413</v>
      </c>
      <c r="D296" s="9">
        <v>45623</v>
      </c>
      <c r="E296" t="s">
        <v>426</v>
      </c>
      <c r="F296" s="40">
        <v>2178</v>
      </c>
      <c r="G296">
        <f t="shared" si="14"/>
        <v>544.5</v>
      </c>
      <c r="H296" s="48">
        <f t="shared" si="15"/>
        <v>1633.5</v>
      </c>
    </row>
    <row r="297" spans="1:8" x14ac:dyDescent="0.3">
      <c r="A297" s="9">
        <v>45623</v>
      </c>
      <c r="B297">
        <v>11099</v>
      </c>
      <c r="C297" t="s">
        <v>413</v>
      </c>
      <c r="D297" s="9">
        <v>45623</v>
      </c>
      <c r="E297" t="s">
        <v>426</v>
      </c>
      <c r="F297" s="40">
        <v>2178</v>
      </c>
      <c r="G297">
        <f t="shared" si="14"/>
        <v>544.5</v>
      </c>
      <c r="H297" s="48">
        <f t="shared" si="15"/>
        <v>1633.5</v>
      </c>
    </row>
    <row r="298" spans="1:8" x14ac:dyDescent="0.3">
      <c r="A298" s="9">
        <v>45623</v>
      </c>
      <c r="B298">
        <v>11100</v>
      </c>
      <c r="C298" t="s">
        <v>415</v>
      </c>
      <c r="D298" s="9">
        <v>45623</v>
      </c>
      <c r="E298" t="s">
        <v>427</v>
      </c>
      <c r="F298" s="40">
        <v>89428.44</v>
      </c>
      <c r="G298">
        <f t="shared" si="14"/>
        <v>22357.11</v>
      </c>
      <c r="H298" s="48">
        <f t="shared" si="15"/>
        <v>67071.33</v>
      </c>
    </row>
    <row r="299" spans="1:8" x14ac:dyDescent="0.3">
      <c r="A299" s="9">
        <v>45623</v>
      </c>
      <c r="B299">
        <v>11101</v>
      </c>
      <c r="C299" t="s">
        <v>398</v>
      </c>
      <c r="D299" s="9">
        <v>45623</v>
      </c>
      <c r="E299" t="s">
        <v>427</v>
      </c>
      <c r="F299" s="40">
        <v>8807.18</v>
      </c>
      <c r="G299">
        <f t="shared" si="14"/>
        <v>2201.7950000000001</v>
      </c>
      <c r="H299" s="48">
        <f t="shared" si="15"/>
        <v>6605.3850000000002</v>
      </c>
    </row>
    <row r="300" spans="1:8" x14ac:dyDescent="0.3">
      <c r="A300" s="9">
        <v>45623</v>
      </c>
      <c r="B300">
        <v>11102</v>
      </c>
      <c r="C300" t="s">
        <v>418</v>
      </c>
      <c r="D300" s="9">
        <v>45623</v>
      </c>
      <c r="E300" t="s">
        <v>427</v>
      </c>
      <c r="F300" s="40">
        <v>20780.740000000002</v>
      </c>
      <c r="G300">
        <f t="shared" si="14"/>
        <v>5195.1850000000004</v>
      </c>
      <c r="H300" s="48">
        <f t="shared" si="15"/>
        <v>15585.555</v>
      </c>
    </row>
    <row r="301" spans="1:8" x14ac:dyDescent="0.3">
      <c r="A301" s="9">
        <v>45623</v>
      </c>
      <c r="B301">
        <v>11103</v>
      </c>
      <c r="C301" t="s">
        <v>413</v>
      </c>
      <c r="D301" s="9">
        <v>45623</v>
      </c>
      <c r="E301" t="s">
        <v>427</v>
      </c>
      <c r="F301" s="40">
        <v>2178</v>
      </c>
      <c r="G301">
        <f t="shared" si="14"/>
        <v>544.5</v>
      </c>
      <c r="H301" s="48">
        <f t="shared" si="15"/>
        <v>1633.5</v>
      </c>
    </row>
    <row r="302" spans="1:8" x14ac:dyDescent="0.3">
      <c r="A302" s="9">
        <v>45624</v>
      </c>
      <c r="B302">
        <v>11104</v>
      </c>
      <c r="C302" t="s">
        <v>407</v>
      </c>
      <c r="D302" s="9">
        <v>45624</v>
      </c>
      <c r="E302" t="s">
        <v>428</v>
      </c>
      <c r="F302" s="40">
        <v>26200</v>
      </c>
      <c r="G302">
        <f t="shared" ref="G302" si="16">F302*25%</f>
        <v>6550</v>
      </c>
      <c r="H302" s="48">
        <f t="shared" ref="H302" si="17">F302-G302</f>
        <v>19650</v>
      </c>
    </row>
    <row r="303" spans="1:8" x14ac:dyDescent="0.3">
      <c r="H303" s="49"/>
    </row>
    <row r="304" spans="1:8" x14ac:dyDescent="0.3">
      <c r="E304" t="s">
        <v>256</v>
      </c>
      <c r="F304" s="40">
        <f>SUM(F238:F303)</f>
        <v>1885783.6799999995</v>
      </c>
      <c r="G304">
        <f>SUM(G238:G303)</f>
        <v>471445.91999999987</v>
      </c>
      <c r="H304" s="49">
        <f>SUM(H238:H303)</f>
        <v>1414337.7600000002</v>
      </c>
    </row>
    <row r="305" spans="1:8" x14ac:dyDescent="0.3">
      <c r="H305" s="49"/>
    </row>
    <row r="306" spans="1:8" x14ac:dyDescent="0.3">
      <c r="E306" s="38"/>
    </row>
    <row r="307" spans="1:8" ht="25.8" x14ac:dyDescent="0.5">
      <c r="A307" s="59">
        <v>45638</v>
      </c>
      <c r="B307" s="60"/>
      <c r="C307" s="60"/>
      <c r="D307" s="60"/>
      <c r="E307" s="60"/>
      <c r="F307" s="60"/>
      <c r="G307" s="60"/>
      <c r="H307" s="61"/>
    </row>
    <row r="308" spans="1:8" x14ac:dyDescent="0.3">
      <c r="A308" s="4" t="s">
        <v>3</v>
      </c>
      <c r="B308" s="4" t="s">
        <v>4</v>
      </c>
      <c r="C308" s="4" t="s">
        <v>5</v>
      </c>
      <c r="D308" s="4" t="s">
        <v>6</v>
      </c>
      <c r="E308" s="37" t="s">
        <v>7</v>
      </c>
      <c r="F308" s="5" t="s">
        <v>8</v>
      </c>
      <c r="G308" s="5" t="s">
        <v>9</v>
      </c>
      <c r="H308" s="47" t="e">
        <f ca="1">+#REF!+#REF!+A308:H308</f>
        <v>#VALUE!</v>
      </c>
    </row>
    <row r="309" spans="1:8" x14ac:dyDescent="0.3">
      <c r="A309" t="s">
        <v>431</v>
      </c>
      <c r="B309">
        <v>11105</v>
      </c>
      <c r="C309" t="s">
        <v>430</v>
      </c>
      <c r="D309" t="s">
        <v>431</v>
      </c>
      <c r="E309" t="s">
        <v>434</v>
      </c>
      <c r="F309" s="40">
        <v>27258</v>
      </c>
      <c r="G309">
        <f t="shared" ref="G309:G334" si="18">F309*25%</f>
        <v>6814.5</v>
      </c>
      <c r="H309" s="48">
        <f>F309-G309</f>
        <v>20443.5</v>
      </c>
    </row>
    <row r="310" spans="1:8" x14ac:dyDescent="0.3">
      <c r="A310" t="s">
        <v>431</v>
      </c>
      <c r="B310">
        <v>11106</v>
      </c>
      <c r="C310" t="s">
        <v>430</v>
      </c>
      <c r="D310" t="s">
        <v>431</v>
      </c>
      <c r="E310" t="s">
        <v>434</v>
      </c>
      <c r="F310" s="40">
        <v>27258</v>
      </c>
      <c r="G310">
        <f t="shared" si="18"/>
        <v>6814.5</v>
      </c>
      <c r="H310" s="48">
        <f>F310-G310</f>
        <v>20443.5</v>
      </c>
    </row>
    <row r="311" spans="1:8" x14ac:dyDescent="0.3">
      <c r="A311" t="s">
        <v>431</v>
      </c>
      <c r="B311">
        <v>11107</v>
      </c>
      <c r="C311" t="s">
        <v>432</v>
      </c>
      <c r="D311" t="s">
        <v>431</v>
      </c>
      <c r="E311" t="s">
        <v>433</v>
      </c>
      <c r="F311" s="40">
        <v>8807.18</v>
      </c>
      <c r="G311">
        <f t="shared" si="18"/>
        <v>2201.7950000000001</v>
      </c>
      <c r="H311" s="48">
        <f>F311-G311</f>
        <v>6605.3850000000002</v>
      </c>
    </row>
    <row r="312" spans="1:8" x14ac:dyDescent="0.3">
      <c r="A312" t="s">
        <v>431</v>
      </c>
      <c r="B312">
        <v>11108</v>
      </c>
      <c r="C312" t="s">
        <v>432</v>
      </c>
      <c r="D312" t="s">
        <v>431</v>
      </c>
      <c r="E312" t="s">
        <v>433</v>
      </c>
      <c r="F312" s="40">
        <v>8807.18</v>
      </c>
      <c r="G312">
        <f t="shared" si="18"/>
        <v>2201.7950000000001</v>
      </c>
      <c r="H312" s="48">
        <f>F312-G313</f>
        <v>6605.3850000000002</v>
      </c>
    </row>
    <row r="313" spans="1:8" x14ac:dyDescent="0.3">
      <c r="A313" t="s">
        <v>431</v>
      </c>
      <c r="B313">
        <v>11109</v>
      </c>
      <c r="C313" t="s">
        <v>435</v>
      </c>
      <c r="D313" t="s">
        <v>431</v>
      </c>
      <c r="E313" t="s">
        <v>433</v>
      </c>
      <c r="F313" s="40">
        <v>8807.18</v>
      </c>
      <c r="G313">
        <f t="shared" si="18"/>
        <v>2201.7950000000001</v>
      </c>
      <c r="H313" s="48">
        <f t="shared" ref="H313:H334" si="19">F313-G313</f>
        <v>6605.3850000000002</v>
      </c>
    </row>
    <row r="314" spans="1:8" x14ac:dyDescent="0.3">
      <c r="A314" t="s">
        <v>431</v>
      </c>
      <c r="B314">
        <v>11110</v>
      </c>
      <c r="C314" t="s">
        <v>435</v>
      </c>
      <c r="D314" t="s">
        <v>431</v>
      </c>
      <c r="E314" t="s">
        <v>433</v>
      </c>
      <c r="F314" s="40">
        <v>8807.18</v>
      </c>
      <c r="G314">
        <f t="shared" si="18"/>
        <v>2201.7950000000001</v>
      </c>
      <c r="H314" s="48">
        <f t="shared" si="19"/>
        <v>6605.3850000000002</v>
      </c>
    </row>
    <row r="315" spans="1:8" x14ac:dyDescent="0.3">
      <c r="A315" t="s">
        <v>431</v>
      </c>
      <c r="B315">
        <v>11111</v>
      </c>
      <c r="C315" t="s">
        <v>435</v>
      </c>
      <c r="D315" t="s">
        <v>431</v>
      </c>
      <c r="E315" t="s">
        <v>433</v>
      </c>
      <c r="F315" s="40">
        <v>8807.18</v>
      </c>
      <c r="G315">
        <f t="shared" si="18"/>
        <v>2201.7950000000001</v>
      </c>
      <c r="H315" s="48">
        <f t="shared" si="19"/>
        <v>6605.3850000000002</v>
      </c>
    </row>
    <row r="316" spans="1:8" x14ac:dyDescent="0.3">
      <c r="A316" t="s">
        <v>431</v>
      </c>
      <c r="B316">
        <v>11112</v>
      </c>
      <c r="C316" t="s">
        <v>435</v>
      </c>
      <c r="D316" t="s">
        <v>431</v>
      </c>
      <c r="E316" t="s">
        <v>433</v>
      </c>
      <c r="F316" s="40">
        <v>8807.18</v>
      </c>
      <c r="G316">
        <f t="shared" si="18"/>
        <v>2201.7950000000001</v>
      </c>
      <c r="H316" s="48">
        <f t="shared" si="19"/>
        <v>6605.3850000000002</v>
      </c>
    </row>
    <row r="317" spans="1:8" x14ac:dyDescent="0.3">
      <c r="A317" t="s">
        <v>431</v>
      </c>
      <c r="B317">
        <v>11113</v>
      </c>
      <c r="C317" t="s">
        <v>436</v>
      </c>
      <c r="D317" t="s">
        <v>431</v>
      </c>
      <c r="E317" t="s">
        <v>433</v>
      </c>
      <c r="F317" s="40">
        <v>20780.740000000002</v>
      </c>
      <c r="G317">
        <f t="shared" si="18"/>
        <v>5195.1850000000004</v>
      </c>
      <c r="H317" s="48">
        <f t="shared" si="19"/>
        <v>15585.555</v>
      </c>
    </row>
    <row r="318" spans="1:8" x14ac:dyDescent="0.3">
      <c r="A318" t="s">
        <v>431</v>
      </c>
      <c r="B318">
        <v>11114</v>
      </c>
      <c r="C318" t="s">
        <v>436</v>
      </c>
      <c r="D318" t="s">
        <v>431</v>
      </c>
      <c r="E318" t="s">
        <v>433</v>
      </c>
      <c r="F318" s="40">
        <v>20780.740000000002</v>
      </c>
      <c r="G318">
        <f t="shared" si="18"/>
        <v>5195.1850000000004</v>
      </c>
      <c r="H318" s="48">
        <f t="shared" si="19"/>
        <v>15585.555</v>
      </c>
    </row>
    <row r="319" spans="1:8" x14ac:dyDescent="0.3">
      <c r="A319" t="s">
        <v>431</v>
      </c>
      <c r="B319">
        <v>11115</v>
      </c>
      <c r="C319" t="s">
        <v>436</v>
      </c>
      <c r="D319" t="s">
        <v>431</v>
      </c>
      <c r="E319" t="s">
        <v>433</v>
      </c>
      <c r="F319" s="40">
        <v>20780.740000000002</v>
      </c>
      <c r="G319">
        <f t="shared" si="18"/>
        <v>5195.1850000000004</v>
      </c>
      <c r="H319" s="48">
        <f t="shared" si="19"/>
        <v>15585.555</v>
      </c>
    </row>
    <row r="320" spans="1:8" x14ac:dyDescent="0.3">
      <c r="A320" t="s">
        <v>431</v>
      </c>
      <c r="B320">
        <v>11116</v>
      </c>
      <c r="C320" t="s">
        <v>436</v>
      </c>
      <c r="D320" t="s">
        <v>431</v>
      </c>
      <c r="E320" t="s">
        <v>433</v>
      </c>
      <c r="F320" s="40">
        <v>20780.740000000002</v>
      </c>
      <c r="G320">
        <f t="shared" si="18"/>
        <v>5195.1850000000004</v>
      </c>
      <c r="H320" s="48">
        <f t="shared" si="19"/>
        <v>15585.555</v>
      </c>
    </row>
    <row r="321" spans="1:8" x14ac:dyDescent="0.3">
      <c r="A321" t="s">
        <v>431</v>
      </c>
      <c r="B321">
        <v>11117</v>
      </c>
      <c r="C321" t="s">
        <v>436</v>
      </c>
      <c r="D321" t="s">
        <v>431</v>
      </c>
      <c r="E321" t="s">
        <v>433</v>
      </c>
      <c r="F321" s="40">
        <v>20780.740000000002</v>
      </c>
      <c r="G321">
        <f t="shared" si="18"/>
        <v>5195.1850000000004</v>
      </c>
      <c r="H321" s="48">
        <f t="shared" si="19"/>
        <v>15585.555</v>
      </c>
    </row>
    <row r="322" spans="1:8" x14ac:dyDescent="0.3">
      <c r="A322" t="s">
        <v>431</v>
      </c>
      <c r="B322">
        <v>11118</v>
      </c>
      <c r="C322" t="s">
        <v>436</v>
      </c>
      <c r="D322" t="s">
        <v>431</v>
      </c>
      <c r="E322" t="s">
        <v>433</v>
      </c>
      <c r="F322" s="40">
        <v>20780.740000000002</v>
      </c>
      <c r="G322">
        <f t="shared" si="18"/>
        <v>5195.1850000000004</v>
      </c>
      <c r="H322" s="48">
        <f t="shared" si="19"/>
        <v>15585.555</v>
      </c>
    </row>
    <row r="323" spans="1:8" x14ac:dyDescent="0.3">
      <c r="A323" t="s">
        <v>431</v>
      </c>
      <c r="B323">
        <v>11119</v>
      </c>
      <c r="C323" t="s">
        <v>436</v>
      </c>
      <c r="D323" t="s">
        <v>431</v>
      </c>
      <c r="E323" t="s">
        <v>433</v>
      </c>
      <c r="F323" s="40">
        <v>20780.740000000002</v>
      </c>
      <c r="G323">
        <f t="shared" si="18"/>
        <v>5195.1850000000004</v>
      </c>
      <c r="H323" s="48">
        <f t="shared" si="19"/>
        <v>15585.555</v>
      </c>
    </row>
    <row r="324" spans="1:8" x14ac:dyDescent="0.3">
      <c r="A324" t="s">
        <v>431</v>
      </c>
      <c r="B324">
        <v>11120</v>
      </c>
      <c r="C324" t="s">
        <v>437</v>
      </c>
      <c r="D324" t="s">
        <v>431</v>
      </c>
      <c r="E324" t="s">
        <v>433</v>
      </c>
      <c r="F324" s="40">
        <v>83700</v>
      </c>
      <c r="G324">
        <f t="shared" si="18"/>
        <v>20925</v>
      </c>
      <c r="H324" s="48">
        <f t="shared" si="19"/>
        <v>62775</v>
      </c>
    </row>
    <row r="325" spans="1:8" x14ac:dyDescent="0.3">
      <c r="A325" t="s">
        <v>431</v>
      </c>
      <c r="B325">
        <v>11121</v>
      </c>
      <c r="C325" t="s">
        <v>437</v>
      </c>
      <c r="D325" t="s">
        <v>431</v>
      </c>
      <c r="E325" t="s">
        <v>433</v>
      </c>
      <c r="F325" s="40">
        <v>83700</v>
      </c>
      <c r="G325">
        <f t="shared" si="18"/>
        <v>20925</v>
      </c>
      <c r="H325" s="48">
        <f t="shared" si="19"/>
        <v>62775</v>
      </c>
    </row>
    <row r="326" spans="1:8" x14ac:dyDescent="0.3">
      <c r="A326" t="s">
        <v>431</v>
      </c>
      <c r="B326">
        <v>11122</v>
      </c>
      <c r="C326" t="s">
        <v>437</v>
      </c>
      <c r="D326" t="s">
        <v>431</v>
      </c>
      <c r="E326" t="s">
        <v>433</v>
      </c>
      <c r="F326" s="40">
        <v>83700</v>
      </c>
      <c r="G326">
        <f t="shared" si="18"/>
        <v>20925</v>
      </c>
      <c r="H326" s="48">
        <f t="shared" si="19"/>
        <v>62775</v>
      </c>
    </row>
    <row r="327" spans="1:8" x14ac:dyDescent="0.3">
      <c r="A327" t="s">
        <v>431</v>
      </c>
      <c r="B327">
        <v>11123</v>
      </c>
      <c r="C327" t="s">
        <v>437</v>
      </c>
      <c r="D327" t="s">
        <v>431</v>
      </c>
      <c r="E327" t="s">
        <v>433</v>
      </c>
      <c r="F327" s="40">
        <v>83700</v>
      </c>
      <c r="G327">
        <f t="shared" si="18"/>
        <v>20925</v>
      </c>
      <c r="H327" s="48">
        <f t="shared" si="19"/>
        <v>62775</v>
      </c>
    </row>
    <row r="328" spans="1:8" x14ac:dyDescent="0.3">
      <c r="A328" t="s">
        <v>431</v>
      </c>
      <c r="B328">
        <v>11124</v>
      </c>
      <c r="C328" t="s">
        <v>411</v>
      </c>
      <c r="D328" t="s">
        <v>431</v>
      </c>
      <c r="E328" t="s">
        <v>433</v>
      </c>
      <c r="F328" s="40">
        <v>29329.34</v>
      </c>
      <c r="G328">
        <f t="shared" si="18"/>
        <v>7332.335</v>
      </c>
      <c r="H328" s="48">
        <f t="shared" si="19"/>
        <v>21997.005000000001</v>
      </c>
    </row>
    <row r="329" spans="1:8" x14ac:dyDescent="0.3">
      <c r="A329" t="s">
        <v>431</v>
      </c>
      <c r="B329">
        <v>11125</v>
      </c>
      <c r="C329" t="s">
        <v>411</v>
      </c>
      <c r="D329" t="s">
        <v>431</v>
      </c>
      <c r="E329" t="s">
        <v>433</v>
      </c>
      <c r="F329" s="40">
        <v>29329.34</v>
      </c>
      <c r="G329">
        <f t="shared" si="18"/>
        <v>7332.335</v>
      </c>
      <c r="H329" s="48">
        <f t="shared" si="19"/>
        <v>21997.005000000001</v>
      </c>
    </row>
    <row r="330" spans="1:8" x14ac:dyDescent="0.3">
      <c r="A330" t="s">
        <v>431</v>
      </c>
      <c r="B330">
        <v>11126</v>
      </c>
      <c r="C330" t="s">
        <v>411</v>
      </c>
      <c r="D330" t="s">
        <v>431</v>
      </c>
      <c r="E330" t="s">
        <v>433</v>
      </c>
      <c r="F330" s="40">
        <v>29329.34</v>
      </c>
      <c r="G330">
        <f t="shared" si="18"/>
        <v>7332.335</v>
      </c>
      <c r="H330" s="48">
        <f t="shared" si="19"/>
        <v>21997.005000000001</v>
      </c>
    </row>
    <row r="331" spans="1:8" x14ac:dyDescent="0.3">
      <c r="A331" t="s">
        <v>431</v>
      </c>
      <c r="B331">
        <v>11127</v>
      </c>
      <c r="C331" t="s">
        <v>438</v>
      </c>
      <c r="D331" t="s">
        <v>431</v>
      </c>
      <c r="E331" t="s">
        <v>433</v>
      </c>
      <c r="F331" s="40">
        <v>30769.1</v>
      </c>
      <c r="G331">
        <f t="shared" si="18"/>
        <v>7692.2749999999996</v>
      </c>
      <c r="H331" s="48">
        <f t="shared" si="19"/>
        <v>23076.824999999997</v>
      </c>
    </row>
    <row r="332" spans="1:8" x14ac:dyDescent="0.3">
      <c r="A332" t="s">
        <v>431</v>
      </c>
      <c r="B332">
        <v>11128</v>
      </c>
      <c r="C332" t="s">
        <v>438</v>
      </c>
      <c r="D332" t="s">
        <v>431</v>
      </c>
      <c r="E332" t="s">
        <v>433</v>
      </c>
      <c r="F332" s="40">
        <v>30769.1</v>
      </c>
      <c r="G332">
        <f t="shared" si="18"/>
        <v>7692.2749999999996</v>
      </c>
      <c r="H332" s="48">
        <f t="shared" si="19"/>
        <v>23076.824999999997</v>
      </c>
    </row>
    <row r="333" spans="1:8" x14ac:dyDescent="0.3">
      <c r="A333" t="s">
        <v>431</v>
      </c>
      <c r="B333">
        <v>11129</v>
      </c>
      <c r="C333" t="s">
        <v>438</v>
      </c>
      <c r="D333" t="s">
        <v>431</v>
      </c>
      <c r="E333" t="s">
        <v>433</v>
      </c>
      <c r="F333" s="40">
        <v>30769.1</v>
      </c>
      <c r="G333">
        <f t="shared" si="18"/>
        <v>7692.2749999999996</v>
      </c>
      <c r="H333" s="48">
        <f t="shared" si="19"/>
        <v>23076.824999999997</v>
      </c>
    </row>
    <row r="334" spans="1:8" x14ac:dyDescent="0.3">
      <c r="A334" s="9">
        <v>45642</v>
      </c>
      <c r="B334">
        <v>11130</v>
      </c>
      <c r="C334" t="s">
        <v>439</v>
      </c>
      <c r="D334" s="9">
        <v>45642</v>
      </c>
      <c r="E334" t="s">
        <v>433</v>
      </c>
      <c r="F334" s="40">
        <v>27258</v>
      </c>
      <c r="G334">
        <f t="shared" si="18"/>
        <v>6814.5</v>
      </c>
      <c r="H334" s="48">
        <f t="shared" si="19"/>
        <v>20443.5</v>
      </c>
    </row>
    <row r="336" spans="1:8" x14ac:dyDescent="0.3">
      <c r="E336" t="s">
        <v>256</v>
      </c>
      <c r="F336" s="40">
        <f>SUM(F309:F335)</f>
        <v>795177.57999999984</v>
      </c>
      <c r="G336">
        <f>SUM(G309:G335)</f>
        <v>198794.39499999996</v>
      </c>
      <c r="H336" s="48">
        <f>SUM(H309:H335)</f>
        <v>596383.18499999982</v>
      </c>
    </row>
    <row r="339" spans="4:12" ht="18" x14ac:dyDescent="0.3">
      <c r="D339" s="41" t="s">
        <v>440</v>
      </c>
    </row>
    <row r="340" spans="4:12" x14ac:dyDescent="0.3">
      <c r="D340" s="42" t="s">
        <v>441</v>
      </c>
    </row>
    <row r="341" spans="4:12" ht="15.6" x14ac:dyDescent="0.3">
      <c r="D341" s="43"/>
      <c r="L341" t="s">
        <v>429</v>
      </c>
    </row>
  </sheetData>
  <mergeCells count="7">
    <mergeCell ref="A307:H307"/>
    <mergeCell ref="A236:H236"/>
    <mergeCell ref="A9:H9"/>
    <mergeCell ref="C5:H5"/>
    <mergeCell ref="C7:H7"/>
    <mergeCell ref="A113:H113"/>
    <mergeCell ref="A204:H20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ENERO-JUNIO 2023</vt:lpstr>
      <vt:lpstr>JULIO-DICIEMBRE 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ariana guerrero</dc:creator>
  <cp:lastModifiedBy>Seccion de Transparencia</cp:lastModifiedBy>
  <cp:lastPrinted>2025-01-09T15:33:14Z</cp:lastPrinted>
  <dcterms:created xsi:type="dcterms:W3CDTF">2023-07-07T14:15:11Z</dcterms:created>
  <dcterms:modified xsi:type="dcterms:W3CDTF">2025-01-11T02:02:03Z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2025-01-11T02:02:03Z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6c1547f6-1b9b-4eef-a1a0-7b5d785fb304</vt:lpwstr>
  </property>
  <property fmtid="{D5CDD505-2E9C-101B-9397-08002B2CF9AE}" pid="8" name="MSIP_Label_defa4170-0d19-0005-0004-bc88714345d2_ContentBits">
    <vt:lpwstr>0</vt:lpwstr>
  </property>
</Properties>
</file>