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P2 Presupuesto Aprobado-Ejec " sheetId="2" r:id="rId1"/>
    <sheet name="Hoja2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" l="1"/>
  <c r="C24" i="4"/>
  <c r="N39" i="2"/>
  <c r="N29" i="2"/>
  <c r="N19" i="2"/>
  <c r="N13" i="2"/>
  <c r="N86" i="2"/>
  <c r="C39" i="2"/>
  <c r="C29" i="2"/>
  <c r="C19" i="2"/>
  <c r="C86" i="2"/>
  <c r="M39" i="2"/>
  <c r="M29" i="2"/>
  <c r="M19" i="2"/>
  <c r="M13" i="2"/>
  <c r="M86" i="2"/>
  <c r="L29" i="2"/>
  <c r="L39" i="2"/>
  <c r="L19" i="2"/>
  <c r="L13" i="2"/>
  <c r="L86" i="2"/>
  <c r="K39" i="2"/>
  <c r="K29" i="2"/>
  <c r="K19" i="2"/>
  <c r="K13" i="2"/>
  <c r="K86" i="2"/>
  <c r="J29" i="2"/>
  <c r="J39" i="2"/>
  <c r="J19" i="2"/>
  <c r="J13" i="2"/>
  <c r="J86" i="2"/>
  <c r="I39" i="2"/>
  <c r="I29" i="2"/>
  <c r="I19" i="2"/>
  <c r="I13" i="2"/>
  <c r="I86" i="2"/>
  <c r="H39" i="2"/>
  <c r="H29" i="2"/>
  <c r="H19" i="2"/>
  <c r="H13" i="2"/>
  <c r="H86" i="2"/>
  <c r="G29" i="2"/>
  <c r="G39" i="2"/>
  <c r="G19" i="2"/>
  <c r="G13" i="2"/>
  <c r="G86" i="2"/>
  <c r="F29" i="2"/>
  <c r="P14" i="2"/>
  <c r="F39" i="2"/>
  <c r="F19" i="2"/>
  <c r="F13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E29" i="2"/>
  <c r="E13" i="2"/>
  <c r="E86" i="2"/>
  <c r="D13" i="2"/>
  <c r="P13" i="2"/>
  <c r="P39" i="2"/>
  <c r="F86" i="2"/>
  <c r="D29" i="2"/>
  <c r="P29" i="2"/>
  <c r="D19" i="2"/>
  <c r="P19" i="2"/>
  <c r="B39" i="2"/>
  <c r="B29" i="2"/>
  <c r="B19" i="2"/>
  <c r="B13" i="2"/>
  <c r="D86" i="2"/>
  <c r="P86" i="2"/>
  <c r="B86" i="2"/>
</calcChain>
</file>

<file path=xl/sharedStrings.xml><?xml version="1.0" encoding="utf-8"?>
<sst xmlns="http://schemas.openxmlformats.org/spreadsheetml/2006/main" count="999" uniqueCount="119">
  <si>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</si>
  <si>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</si>
  <si>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</si>
  <si>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</si>
  <si>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</si>
  <si>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</si>
  <si>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</si>
  <si>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</si>
  <si>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</si>
  <si>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</si>
  <si>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</si>
  <si>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</si>
  <si>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</si>
  <si>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</si>
  <si>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</si>
  <si>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</si>
  <si>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</si>
  <si>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</si>
  <si>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</si>
  <si>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</si>
  <si>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</si>
  <si>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</si>
  <si>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</si>
  <si>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</si>
  <si>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</si>
  <si>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</si>
  <si>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</si>
  <si>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</si>
  <si>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</si>
  <si>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</si>
  <si>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</si>
  <si>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</si>
  <si>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</si>
  <si>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</si>
  <si>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</si>
  <si>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</si>
  <si>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</si>
  <si>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</si>
  <si>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</si>
  <si>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</si>
  <si>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</si>
  <si>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</si>
  <si>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</si>
  <si>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</si>
  <si>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</si>
  <si>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</si>
  <si>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</si>
  <si>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</si>
  <si>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</si>
  <si>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</si>
  <si>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</si>
  <si>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</si>
  <si>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</si>
  <si>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</si>
  <si>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</si>
  <si>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</si>
  <si>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</si>
  <si>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</si>
  <si>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</si>
  <si>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</si>
  <si>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</si>
  <si>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</si>
  <si>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</si>
  <si>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</si>
  <si>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</si>
  <si>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</si>
  <si>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</si>
  <si>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</si>
  <si>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</si>
  <si>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</si>
  <si>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</si>
  <si>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</si>
  <si>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</si>
  <si>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</si>
  <si>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</si>
  <si>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</si>
  <si>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</si>
  <si>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</si>
  <si>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</si>
  <si>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</si>
  <si>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</si>
  <si>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</si>
  <si>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</si>
  <si>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</si>
  <si>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</si>
  <si>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</si>
  <si>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</si>
  <si>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</si>
  <si>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</si>
  <si>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</si>
  <si>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</si>
  <si>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</si>
  <si>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</si>
  <si>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</si>
  <si>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</si>
  <si>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</si>
  <si>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</si>
  <si>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</si>
  <si>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</si>
  <si>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</si>
  <si>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</si>
  <si>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</si>
  <si>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</si>
  <si>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</si>
  <si>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</si>
  <si>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</si>
  <si>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</si>
  <si>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</si>
  <si>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</si>
  <si>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</si>
  <si>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</si>
  <si>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</si>
  <si>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</si>
  <si>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</si>
  <si>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</si>
  <si>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Noviembre del 2022</t>
  </si>
  <si>
    <t>Fecha de imputacion: Hasta el 30 de Noviembre del 2022</t>
  </si>
  <si>
    <t>2.3.3</t>
  </si>
  <si>
    <t>2.3.9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</si>
</sst>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G1" zoomScale="130" zoomScaleNormal="130" workbookViewId="0">
      <selection activeCell="N14" sqref="N14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98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4" t="s">
        <v>96</v>
      </c>
      <c r="D13" s="13">
        <f t="shared" ref="D13:I13" si="0">+D14+D18</f>
        <v>4984256.1500000004</v>
      </c>
      <c r="E13" s="13">
        <f t="shared" si="0"/>
        <v>4991856.1500000004</v>
      </c>
      <c r="F13" s="13">
        <f t="shared" si="0"/>
        <v>4979782.8699999992</v>
      </c>
      <c r="G13" s="13">
        <f t="shared" si="0"/>
        <v>4982431.5699999994</v>
      </c>
      <c r="H13" s="13">
        <f t="shared" si="0"/>
        <v>4982431.5699999994</v>
      </c>
      <c r="I13" s="13">
        <f t="shared" si="0"/>
        <v>4967920.71</v>
      </c>
      <c r="J13" s="13">
        <f>+J14+J18</f>
        <v>4967920.71</v>
      </c>
      <c r="K13" s="13">
        <f>+K14+K18</f>
        <v>4980482.3499999996</v>
      </c>
      <c r="L13" s="13">
        <f>+L14+L18</f>
        <v>4911082.3499999996</v>
      </c>
      <c r="M13" s="13">
        <f>+M14+M18</f>
        <v>4953254.8600000003</v>
      </c>
      <c r="N13" s="13">
        <f>+N14+N18</f>
        <v>9773600.3399999999</v>
      </c>
      <c r="O13" s="14" t="s">
        <v>96</v>
      </c>
      <c r="P13" s="13">
        <f>SUM(D13:O13)</f>
        <v>59475019.629999995</v>
      </c>
    </row>
    <row r="14" spans="1:17" x14ac:dyDescent="0.25">
      <c r="A14" s="4" t="s">
        <v>2</v>
      </c>
      <c r="B14" s="12">
        <v>58451964</v>
      </c>
      <c r="C14" s="14" t="s">
        <v>96</v>
      </c>
      <c r="D14" s="12">
        <v>4860602.33</v>
      </c>
      <c r="E14" s="12">
        <v>4868202.33</v>
      </c>
      <c r="F14" s="12">
        <v>4856624.5999999996</v>
      </c>
      <c r="G14" s="12">
        <v>4859024.5999999996</v>
      </c>
      <c r="H14" s="12">
        <v>4859024.5999999996</v>
      </c>
      <c r="I14" s="12">
        <v>4845624.5999999996</v>
      </c>
      <c r="J14" s="12">
        <v>4845624.5999999996</v>
      </c>
      <c r="K14" s="12">
        <v>4857224.5999999996</v>
      </c>
      <c r="L14" s="12">
        <v>4787824.5999999996</v>
      </c>
      <c r="M14" s="12">
        <v>4832089.13</v>
      </c>
      <c r="N14" s="12">
        <v>9652080.8200000003</v>
      </c>
      <c r="O14" s="14" t="s">
        <v>96</v>
      </c>
      <c r="P14" s="20">
        <f>SUM(D14:O14)</f>
        <v>58123946.81000001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4860997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1663698</v>
      </c>
      <c r="C18" s="14" t="s">
        <v>96</v>
      </c>
      <c r="D18" s="12">
        <v>123653.82</v>
      </c>
      <c r="E18" s="12">
        <v>123653.82</v>
      </c>
      <c r="F18" s="12">
        <v>123158.27</v>
      </c>
      <c r="G18" s="12">
        <v>123406.97</v>
      </c>
      <c r="H18" s="12">
        <v>123406.97</v>
      </c>
      <c r="I18" s="12">
        <v>122296.11</v>
      </c>
      <c r="J18" s="12">
        <v>122296.11</v>
      </c>
      <c r="K18" s="12">
        <v>123257.75</v>
      </c>
      <c r="L18" s="12">
        <v>123257.75</v>
      </c>
      <c r="M18" s="12">
        <v>121165.73</v>
      </c>
      <c r="N18" s="12">
        <v>121519.52</v>
      </c>
      <c r="O18" s="14" t="s">
        <v>96</v>
      </c>
      <c r="P18" s="20">
        <f t="shared" si="1"/>
        <v>1351072.8199999998</v>
      </c>
    </row>
    <row r="19" spans="1:16" x14ac:dyDescent="0.25">
      <c r="A19" s="3" t="s">
        <v>7</v>
      </c>
      <c r="B19" s="13">
        <f>+B20+B28</f>
        <v>2900000</v>
      </c>
      <c r="C19" s="13">
        <f>+C20+C28</f>
        <v>-816000</v>
      </c>
      <c r="D19" s="13">
        <f>+D20</f>
        <v>176098.21</v>
      </c>
      <c r="E19" s="14" t="s">
        <v>96</v>
      </c>
      <c r="F19" s="13">
        <f t="shared" ref="F19:K19" si="2">+F20</f>
        <v>210552.69</v>
      </c>
      <c r="G19" s="13">
        <f t="shared" si="2"/>
        <v>184057.95</v>
      </c>
      <c r="H19" s="13">
        <f t="shared" si="2"/>
        <v>202671.09</v>
      </c>
      <c r="I19" s="13">
        <f t="shared" si="2"/>
        <v>177725.38</v>
      </c>
      <c r="J19" s="13">
        <f t="shared" si="2"/>
        <v>191211.5</v>
      </c>
      <c r="K19" s="13">
        <f t="shared" si="2"/>
        <v>188305.48</v>
      </c>
      <c r="L19" s="13">
        <f>+L20</f>
        <v>174025.42</v>
      </c>
      <c r="M19" s="13">
        <f>+M20</f>
        <v>179336.88</v>
      </c>
      <c r="N19" s="13">
        <f>+N20</f>
        <v>174900.66</v>
      </c>
      <c r="O19" s="14" t="s">
        <v>96</v>
      </c>
      <c r="P19" s="13">
        <f t="shared" si="1"/>
        <v>1858885.26</v>
      </c>
    </row>
    <row r="20" spans="1:16" x14ac:dyDescent="0.25">
      <c r="A20" s="4" t="s">
        <v>8</v>
      </c>
      <c r="B20" s="12">
        <v>2400000</v>
      </c>
      <c r="C20" s="12">
        <v>-316000</v>
      </c>
      <c r="D20" s="12">
        <v>176098.21</v>
      </c>
      <c r="E20" s="14" t="s">
        <v>96</v>
      </c>
      <c r="F20" s="12">
        <v>210552.69</v>
      </c>
      <c r="G20" s="12">
        <v>184057.95</v>
      </c>
      <c r="H20" s="12">
        <v>202671.09</v>
      </c>
      <c r="I20" s="12">
        <v>177725.38</v>
      </c>
      <c r="J20" s="12">
        <v>191211.5</v>
      </c>
      <c r="K20" s="12">
        <v>188305.48</v>
      </c>
      <c r="L20" s="12">
        <v>174025.42</v>
      </c>
      <c r="M20" s="12">
        <v>179336.88</v>
      </c>
      <c r="N20" s="12">
        <v>174900.66</v>
      </c>
      <c r="O20" s="14" t="s">
        <v>96</v>
      </c>
      <c r="P20" s="20">
        <f t="shared" si="1"/>
        <v>1858885.26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2">
        <v>500000</v>
      </c>
      <c r="C28" s="12">
        <v>-500000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19742139</v>
      </c>
      <c r="C29" s="13">
        <f>+C31+C32+C34+C36+C38</f>
        <v>252000</v>
      </c>
      <c r="D29" s="13">
        <f>+D30</f>
        <v>759986.7</v>
      </c>
      <c r="E29" s="13">
        <f>+E30</f>
        <v>758696.4</v>
      </c>
      <c r="F29" s="13">
        <f>+F30+F32+F34+F36+F38</f>
        <v>2615784.6</v>
      </c>
      <c r="G29" s="13">
        <f>+G30+G32+G34+G36+G38</f>
        <v>1511034.2</v>
      </c>
      <c r="H29" s="13">
        <f>+H30+H36</f>
        <v>1692486.7</v>
      </c>
      <c r="I29" s="13">
        <f>+I30+I36</f>
        <v>1220196.3999999999</v>
      </c>
      <c r="J29" s="13">
        <f>+J30+J32+J34+J36+J38</f>
        <v>2320019.2599999998</v>
      </c>
      <c r="K29" s="13">
        <f>+K30+K36</f>
        <v>1221486.7</v>
      </c>
      <c r="L29" s="13">
        <f>+L30+L32+L36+L38</f>
        <v>2361012.2000000002</v>
      </c>
      <c r="M29" s="13">
        <f>+M30+M36</f>
        <v>1223170</v>
      </c>
      <c r="N29" s="13">
        <f>+N30+N36</f>
        <v>1222900</v>
      </c>
      <c r="O29" s="14" t="s">
        <v>96</v>
      </c>
      <c r="P29" s="13">
        <f t="shared" si="1"/>
        <v>16906773.16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759986.7</v>
      </c>
      <c r="E30" s="12">
        <v>758696.4</v>
      </c>
      <c r="F30" s="12">
        <v>759986.7</v>
      </c>
      <c r="G30" s="12">
        <v>758696.4</v>
      </c>
      <c r="H30" s="12">
        <v>759986.7</v>
      </c>
      <c r="I30" s="12">
        <v>758696.4</v>
      </c>
      <c r="J30" s="12">
        <v>759986.7</v>
      </c>
      <c r="K30" s="12">
        <v>759986.7</v>
      </c>
      <c r="L30" s="12">
        <v>758700</v>
      </c>
      <c r="M30" s="12">
        <v>761670</v>
      </c>
      <c r="N30" s="12">
        <v>761400</v>
      </c>
      <c r="O30" s="14" t="s">
        <v>96</v>
      </c>
      <c r="P30" s="20">
        <f t="shared" si="1"/>
        <v>8357792.7000000002</v>
      </c>
    </row>
    <row r="31" spans="1:16" x14ac:dyDescent="0.25">
      <c r="A31" s="4" t="s">
        <v>19</v>
      </c>
      <c r="B31" s="12">
        <v>50000</v>
      </c>
      <c r="C31" s="12">
        <v>-50000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1500000</v>
      </c>
      <c r="C32" s="12">
        <v>1335907</v>
      </c>
      <c r="D32" s="14" t="s">
        <v>96</v>
      </c>
      <c r="E32" s="14" t="s">
        <v>96</v>
      </c>
      <c r="F32" s="12">
        <v>352324.4</v>
      </c>
      <c r="G32" s="12">
        <v>239717</v>
      </c>
      <c r="H32" s="14" t="s">
        <v>96</v>
      </c>
      <c r="I32" s="14" t="s">
        <v>96</v>
      </c>
      <c r="J32" s="12">
        <v>705640</v>
      </c>
      <c r="K32" s="14" t="s">
        <v>96</v>
      </c>
      <c r="L32" s="12">
        <v>838980</v>
      </c>
      <c r="M32" s="14" t="s">
        <v>96</v>
      </c>
      <c r="N32" s="14" t="s">
        <v>96</v>
      </c>
      <c r="O32" s="14" t="s">
        <v>96</v>
      </c>
      <c r="P32" s="20">
        <f t="shared" si="1"/>
        <v>2136661.4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-32595</v>
      </c>
      <c r="D34" s="14" t="s">
        <v>96</v>
      </c>
      <c r="E34" s="14" t="s">
        <v>96</v>
      </c>
      <c r="F34" s="12">
        <v>70446</v>
      </c>
      <c r="G34" s="12">
        <v>120596</v>
      </c>
      <c r="H34" s="14" t="s">
        <v>96</v>
      </c>
      <c r="I34" s="14" t="s">
        <v>96</v>
      </c>
      <c r="J34" s="12">
        <v>176362.56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367404.56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5642139</v>
      </c>
      <c r="C36" s="12">
        <v>-11921</v>
      </c>
      <c r="D36" s="14" t="s">
        <v>96</v>
      </c>
      <c r="E36" s="14" t="s">
        <v>96</v>
      </c>
      <c r="F36" s="12">
        <v>1304702.5</v>
      </c>
      <c r="G36" s="12">
        <v>162515.5</v>
      </c>
      <c r="H36" s="12">
        <v>932500</v>
      </c>
      <c r="I36" s="12">
        <v>461500</v>
      </c>
      <c r="J36" s="12">
        <v>461500</v>
      </c>
      <c r="K36" s="12">
        <v>461500</v>
      </c>
      <c r="L36" s="12">
        <v>461500</v>
      </c>
      <c r="M36" s="12">
        <v>461500</v>
      </c>
      <c r="N36" s="12">
        <v>461500</v>
      </c>
      <c r="O36" s="14" t="s">
        <v>96</v>
      </c>
      <c r="P36" s="20">
        <f t="shared" si="1"/>
        <v>5168718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3030000</v>
      </c>
      <c r="C38" s="12">
        <v>-989391</v>
      </c>
      <c r="D38" s="14" t="s">
        <v>96</v>
      </c>
      <c r="E38" s="14" t="s">
        <v>96</v>
      </c>
      <c r="F38" s="12">
        <v>128325</v>
      </c>
      <c r="G38" s="12">
        <v>229509.3</v>
      </c>
      <c r="H38" s="14" t="s">
        <v>96</v>
      </c>
      <c r="I38" s="14" t="s">
        <v>96</v>
      </c>
      <c r="J38" s="12">
        <v>216530</v>
      </c>
      <c r="K38" s="14" t="s">
        <v>96</v>
      </c>
      <c r="L38" s="12">
        <v>301832.2</v>
      </c>
      <c r="M38" s="14" t="s">
        <v>96</v>
      </c>
      <c r="N38" s="14" t="s">
        <v>96</v>
      </c>
      <c r="O38" s="14" t="s">
        <v>96</v>
      </c>
      <c r="P38" s="20">
        <f t="shared" si="1"/>
        <v>876196.5</v>
      </c>
    </row>
    <row r="39" spans="1:16" x14ac:dyDescent="0.25">
      <c r="A39" s="3" t="s">
        <v>27</v>
      </c>
      <c r="B39" s="13">
        <f>+B40</f>
        <v>5760000</v>
      </c>
      <c r="C39" s="13">
        <f>+C40</f>
        <v>564000</v>
      </c>
      <c r="D39" s="14" t="s">
        <v>96</v>
      </c>
      <c r="E39" s="14" t="s">
        <v>96</v>
      </c>
      <c r="F39" s="21">
        <f t="shared" ref="F39:K39" si="3">+F40</f>
        <v>1338290</v>
      </c>
      <c r="G39" s="21">
        <f t="shared" si="3"/>
        <v>578405</v>
      </c>
      <c r="H39" s="21">
        <f t="shared" si="3"/>
        <v>483156</v>
      </c>
      <c r="I39" s="21">
        <f t="shared" si="3"/>
        <v>479140</v>
      </c>
      <c r="J39" s="21">
        <f t="shared" si="3"/>
        <v>439300</v>
      </c>
      <c r="K39" s="21">
        <f t="shared" si="3"/>
        <v>126000</v>
      </c>
      <c r="L39" s="21">
        <f>+L40</f>
        <v>820830</v>
      </c>
      <c r="M39" s="21">
        <f>+M40</f>
        <v>552000</v>
      </c>
      <c r="N39" s="21">
        <f>+N40</f>
        <v>1017195</v>
      </c>
      <c r="O39" s="14" t="s">
        <v>96</v>
      </c>
      <c r="P39" s="13">
        <f t="shared" si="1"/>
        <v>5834316</v>
      </c>
    </row>
    <row r="40" spans="1:16" x14ac:dyDescent="0.25">
      <c r="A40" s="4" t="s">
        <v>28</v>
      </c>
      <c r="B40" s="12">
        <v>5760000</v>
      </c>
      <c r="C40" s="12">
        <v>564000</v>
      </c>
      <c r="D40" s="14" t="s">
        <v>96</v>
      </c>
      <c r="E40" s="14" t="s">
        <v>96</v>
      </c>
      <c r="F40" s="22">
        <v>1338290</v>
      </c>
      <c r="G40" s="12">
        <v>578405</v>
      </c>
      <c r="H40" s="12">
        <v>483156</v>
      </c>
      <c r="I40" s="12">
        <v>479140</v>
      </c>
      <c r="J40" s="12">
        <v>439300</v>
      </c>
      <c r="K40" s="12">
        <v>126000</v>
      </c>
      <c r="L40" s="12">
        <v>820830</v>
      </c>
      <c r="M40" s="12">
        <v>552000</v>
      </c>
      <c r="N40" s="12">
        <v>1017195</v>
      </c>
      <c r="O40" s="14" t="s">
        <v>96</v>
      </c>
      <c r="P40" s="20">
        <f t="shared" si="1"/>
        <v>5834316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1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1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4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4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4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4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4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4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4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4"/>
        <v>0</v>
      </c>
    </row>
    <row r="86" spans="1:16" x14ac:dyDescent="0.25">
      <c r="A86" s="5" t="s">
        <v>65</v>
      </c>
      <c r="B86" s="15">
        <f>+B39+B29+B19+B13</f>
        <v>93378798</v>
      </c>
      <c r="C86" s="15">
        <f>+C39+C29+C19</f>
        <v>0</v>
      </c>
      <c r="D86" s="15">
        <f>+D29+D19+D13</f>
        <v>5920341.0600000005</v>
      </c>
      <c r="E86" s="15">
        <f>+E29+E13</f>
        <v>5750552.5500000007</v>
      </c>
      <c r="F86" s="15">
        <f t="shared" ref="F86:K86" si="5">+F39+F29+F19+F13</f>
        <v>9144410.1600000001</v>
      </c>
      <c r="G86" s="15">
        <f t="shared" si="5"/>
        <v>7255928.7199999988</v>
      </c>
      <c r="H86" s="15">
        <f t="shared" si="5"/>
        <v>7360745.3599999994</v>
      </c>
      <c r="I86" s="15">
        <f t="shared" si="5"/>
        <v>6844982.4900000002</v>
      </c>
      <c r="J86" s="15">
        <f t="shared" si="5"/>
        <v>7918451.4699999997</v>
      </c>
      <c r="K86" s="15">
        <f t="shared" si="5"/>
        <v>6516274.5299999993</v>
      </c>
      <c r="L86" s="15">
        <f>+L39+L29+L19+L13</f>
        <v>8266949.9699999997</v>
      </c>
      <c r="M86" s="15">
        <f>+M39+M29+M19+M13</f>
        <v>6907761.7400000002</v>
      </c>
      <c r="N86" s="15">
        <f>+N39+N29+N19+N13</f>
        <v>12188596</v>
      </c>
      <c r="O86" s="15"/>
      <c r="P86" s="15">
        <f t="shared" si="4"/>
        <v>84074994.049999997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C33"/>
  <sheetViews>
    <sheetView topLeftCell="A16" workbookViewId="0">
      <selection activeCell="C36" sqref="C36"/>
    </sheetView>
  </sheetViews>
  <sheetFormatPr baseColWidth="10" defaultColWidth="10.7109375" defaultRowHeight="15" x14ac:dyDescent="0.25"/>
  <cols>
    <col min="3" max="3" width="15.42578125" customWidth="1"/>
  </cols>
  <sheetData>
    <row r="8" spans="3:3" x14ac:dyDescent="0.25">
      <c r="C8" s="12"/>
    </row>
    <row r="9" spans="3:3" x14ac:dyDescent="0.25">
      <c r="C9" s="12"/>
    </row>
    <row r="10" spans="3:3" x14ac:dyDescent="0.25">
      <c r="C10" s="12"/>
    </row>
    <row r="18" spans="2:3" x14ac:dyDescent="0.25">
      <c r="C18" s="12"/>
    </row>
    <row r="19" spans="2:3" x14ac:dyDescent="0.25">
      <c r="C19" s="12"/>
    </row>
    <row r="20" spans="2:3" x14ac:dyDescent="0.25">
      <c r="C20" s="12"/>
    </row>
    <row r="21" spans="2:3" x14ac:dyDescent="0.25">
      <c r="C21" s="12"/>
    </row>
    <row r="22" spans="2:3" x14ac:dyDescent="0.25">
      <c r="B22" t="s">
        <v>117</v>
      </c>
      <c r="C22" s="12">
        <v>1085907</v>
      </c>
    </row>
    <row r="23" spans="2:3" x14ac:dyDescent="0.25">
      <c r="C23" s="12">
        <v>250000</v>
      </c>
    </row>
    <row r="24" spans="2:3" x14ac:dyDescent="0.25">
      <c r="C24" s="13">
        <f>SUM(C22:C23)</f>
        <v>1335907</v>
      </c>
    </row>
    <row r="28" spans="2:3" x14ac:dyDescent="0.25">
      <c r="B28" t="s">
        <v>118</v>
      </c>
      <c r="C28" s="12">
        <v>-353312</v>
      </c>
    </row>
    <row r="29" spans="2:3" x14ac:dyDescent="0.25">
      <c r="C29" s="12">
        <v>-94469</v>
      </c>
    </row>
    <row r="30" spans="2:3" x14ac:dyDescent="0.25">
      <c r="C30" s="12">
        <v>-41610</v>
      </c>
    </row>
    <row r="31" spans="2:3" x14ac:dyDescent="0.25">
      <c r="C31" s="12">
        <v>-500000</v>
      </c>
    </row>
    <row r="32" spans="2:3" x14ac:dyDescent="0.25">
      <c r="C32" s="13">
        <f>SUM(C28:C31)</f>
        <v>-989391</v>
      </c>
    </row>
    <row r="33" spans="3:3" x14ac:dyDescent="0.25">
      <c r="C33" s="12"/>
    </row>
  </sheetData>
  <pageMargins left="0.7" right="0.7" top="0.75" bottom="0.75" header="0.3" footer="0.3"/>
  <pageSetup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Baèz</cp:lastModifiedBy>
  <cp:lastPrinted>2022-10-24T15:58:45Z</cp:lastPrinted>
  <dcterms:created xsi:type="dcterms:W3CDTF">2021-07-29T18:58:50Z</dcterms:created>
  <dcterms:modified xsi:type="dcterms:W3CDTF">2022-12-06T15:51:06Z</dcterms:modified>
</cp:coreProperties>
</file>