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2" l="1"/>
  <c r="P65" i="2"/>
  <c r="P66" i="2"/>
  <c r="O86" i="2"/>
  <c r="O65" i="2"/>
  <c r="O19" i="2"/>
  <c r="O29" i="2" l="1"/>
  <c r="O39" i="2"/>
  <c r="O13" i="2"/>
  <c r="N39" i="2" l="1"/>
  <c r="N29" i="2"/>
  <c r="N19" i="2"/>
  <c r="N13" i="2"/>
  <c r="N86" i="2" l="1"/>
  <c r="M29" i="2"/>
  <c r="M39" i="2"/>
  <c r="M19" i="2"/>
  <c r="M13" i="2"/>
  <c r="M86" i="2" l="1"/>
  <c r="L29" i="2"/>
  <c r="L39" i="2" l="1"/>
  <c r="L19" i="2"/>
  <c r="L13" i="2"/>
  <c r="L86" i="2" l="1"/>
  <c r="K39" i="2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C19" i="2" l="1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B86" i="2" l="1"/>
</calcChain>
</file>

<file path=xl/sharedStrings.xml><?xml version="1.0" encoding="utf-8"?>
<sst xmlns="http://schemas.openxmlformats.org/spreadsheetml/2006/main" count="985" uniqueCount="117">
  <si>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</si>
  <si>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</si>
  <si>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</si>
  <si>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</si>
  <si>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</si>
  <si>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</si>
  <si>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</si>
  <si>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</si>
  <si>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</si>
  <si>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</si>
  <si>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</si>
  <si>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</si>
  <si>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</si>
  <si>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</si>
  <si>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</si>
  <si>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</si>
  <si>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</si>
  <si>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</si>
  <si>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</si>
  <si>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</si>
  <si>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</si>
  <si>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</si>
  <si>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</si>
  <si>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</si>
  <si>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</si>
  <si>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</si>
  <si>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</si>
  <si>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</si>
  <si>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</si>
  <si>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</si>
  <si>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</si>
  <si>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</si>
  <si>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</si>
  <si>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</si>
  <si>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</si>
  <si>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</si>
  <si>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</si>
  <si>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</si>
  <si>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</si>
  <si>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</si>
  <si>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</si>
  <si>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</si>
  <si>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</si>
  <si>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</si>
  <si>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</si>
  <si>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</si>
  <si>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</si>
  <si>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</si>
  <si>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</si>
  <si>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</si>
  <si>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</si>
  <si>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</si>
  <si>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</si>
  <si>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</si>
  <si>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</si>
  <si>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</si>
  <si>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</si>
  <si>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</si>
  <si>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</si>
  <si>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</si>
  <si>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</si>
  <si>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</si>
  <si>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</si>
  <si>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</si>
  <si>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</si>
  <si>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</si>
  <si>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</si>
  <si>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</si>
  <si>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</si>
  <si>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</si>
  <si>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</si>
  <si>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</si>
  <si>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</si>
  <si>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</si>
  <si>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</si>
  <si>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</si>
  <si>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</si>
  <si>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</si>
  <si>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</si>
  <si>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</si>
  <si>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</si>
  <si>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</si>
  <si>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</si>
  <si>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</si>
  <si>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</si>
  <si>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</si>
  <si>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</si>
  <si>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</si>
  <si>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</si>
  <si>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</si>
  <si>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</si>
  <si>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</si>
  <si>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</si>
  <si>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</si>
  <si>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</si>
  <si>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</si>
  <si>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</si>
  <si>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</si>
  <si>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</si>
  <si>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</si>
  <si>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</si>
  <si>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</si>
  <si>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</si>
  <si>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</si>
  <si>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</si>
  <si>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</si>
  <si>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</si>
  <si>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</si>
  <si>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</si>
  <si>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</si>
  <si>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</si>
  <si>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</si>
  <si>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</si>
  <si>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</si>
  <si>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</si>
  <si>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Diciembre del 2023</t>
  </si>
  <si>
    <t>Fecha de imputacion: Hasta el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</si>
</sst>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D1" zoomScale="130" zoomScaleNormal="130" workbookViewId="0">
      <selection activeCell="P88" sqref="P8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 t="shared" ref="J13:O13" si="1">+J14+J18</f>
        <v>4975024.0599999996</v>
      </c>
      <c r="K13" s="21">
        <f t="shared" si="1"/>
        <v>4975024.0599999996</v>
      </c>
      <c r="L13" s="21">
        <f t="shared" si="1"/>
        <v>4964195.0599999996</v>
      </c>
      <c r="M13" s="21">
        <f t="shared" si="1"/>
        <v>4943897.1099999994</v>
      </c>
      <c r="N13" s="21">
        <f t="shared" si="1"/>
        <v>9740661.7000000011</v>
      </c>
      <c r="O13" s="21">
        <f t="shared" si="1"/>
        <v>5634897.1099999994</v>
      </c>
      <c r="P13" s="13">
        <f>SUM(D13:O13)</f>
        <v>64773853.390000008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2">
        <v>4822161.6399999997</v>
      </c>
      <c r="N14" s="12">
        <v>9618926.2300000004</v>
      </c>
      <c r="O14" s="12">
        <v>5513161.6399999997</v>
      </c>
      <c r="P14" s="20">
        <f>SUM(D14:O14)</f>
        <v>63322939.689999998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2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2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2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2">
        <v>121735.47</v>
      </c>
      <c r="N18" s="12">
        <v>121735.47</v>
      </c>
      <c r="O18" s="12">
        <v>121735.47</v>
      </c>
      <c r="P18" s="20">
        <f t="shared" si="2"/>
        <v>1450913.7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3">+E20</f>
        <v>198937.5</v>
      </c>
      <c r="F19" s="21">
        <f t="shared" si="3"/>
        <v>250236.19</v>
      </c>
      <c r="G19" s="21">
        <f t="shared" si="3"/>
        <v>171365.38</v>
      </c>
      <c r="H19" s="21">
        <f t="shared" si="3"/>
        <v>248871.48</v>
      </c>
      <c r="I19" s="21">
        <f t="shared" si="3"/>
        <v>219044.89</v>
      </c>
      <c r="J19" s="21">
        <f t="shared" si="3"/>
        <v>207420.39</v>
      </c>
      <c r="K19" s="21">
        <f>+K20</f>
        <v>237922.9</v>
      </c>
      <c r="L19" s="21">
        <f>+L20</f>
        <v>233013.32</v>
      </c>
      <c r="M19" s="21">
        <f>+M20</f>
        <v>228762.83</v>
      </c>
      <c r="N19" s="21">
        <f>+N20</f>
        <v>460975.98</v>
      </c>
      <c r="O19" s="21">
        <f>+O20</f>
        <v>220506.57</v>
      </c>
      <c r="P19" s="13">
        <f t="shared" si="2"/>
        <v>2677057.4300000002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2">
        <v>228762.83</v>
      </c>
      <c r="N20" s="12">
        <v>460975.98</v>
      </c>
      <c r="O20" s="12">
        <v>220506.57</v>
      </c>
      <c r="P20" s="20">
        <f t="shared" si="2"/>
        <v>2677057.4300000002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2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2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2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2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2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2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2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21" t="s">
        <v>96</v>
      </c>
      <c r="N28" s="14" t="s">
        <v>96</v>
      </c>
      <c r="O28" s="14" t="s">
        <v>96</v>
      </c>
      <c r="P28" s="20">
        <f t="shared" si="2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21">
        <f>+M30+M36</f>
        <v>1223170</v>
      </c>
      <c r="N29" s="21">
        <f>+N30+N36</f>
        <v>3236751</v>
      </c>
      <c r="O29" s="21">
        <f>+O30+O32+O36+O38</f>
        <v>3454870.5</v>
      </c>
      <c r="P29" s="13">
        <f t="shared" si="2"/>
        <v>21056521.149999999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22">
        <v>758700</v>
      </c>
      <c r="M30" s="22">
        <v>761670</v>
      </c>
      <c r="N30" s="12">
        <v>2775251</v>
      </c>
      <c r="O30" s="12">
        <v>2493375</v>
      </c>
      <c r="P30" s="20">
        <f t="shared" si="2"/>
        <v>12859316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2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2">
        <v>153400</v>
      </c>
      <c r="P32" s="20">
        <f t="shared" si="2"/>
        <v>581483.93999999994</v>
      </c>
    </row>
    <row r="33" spans="1:17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2"/>
        <v>0</v>
      </c>
    </row>
    <row r="34" spans="1:17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2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2"/>
        <v>0</v>
      </c>
    </row>
    <row r="36" spans="1:17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2">
        <v>461500</v>
      </c>
      <c r="O36" s="12">
        <v>491295</v>
      </c>
      <c r="P36" s="20">
        <f t="shared" si="2"/>
        <v>5567795</v>
      </c>
    </row>
    <row r="37" spans="1:17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2"/>
        <v>0</v>
      </c>
    </row>
    <row r="38" spans="1:17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2">
        <v>316800.5</v>
      </c>
      <c r="P38" s="20">
        <f t="shared" si="2"/>
        <v>2047926.21</v>
      </c>
    </row>
    <row r="39" spans="1:17" x14ac:dyDescent="0.25">
      <c r="A39" s="3" t="s">
        <v>27</v>
      </c>
      <c r="B39" s="13">
        <f t="shared" ref="B39:G39" si="4">+B40</f>
        <v>10760000</v>
      </c>
      <c r="C39" s="13">
        <f t="shared" si="4"/>
        <v>1240000</v>
      </c>
      <c r="D39" s="21">
        <f t="shared" si="4"/>
        <v>445503</v>
      </c>
      <c r="E39" s="21">
        <f t="shared" si="4"/>
        <v>473820</v>
      </c>
      <c r="F39" s="21">
        <f t="shared" si="4"/>
        <v>1505540</v>
      </c>
      <c r="G39" s="21">
        <f t="shared" si="4"/>
        <v>626000</v>
      </c>
      <c r="H39" s="21">
        <f t="shared" ref="H39:M39" si="5">+H40</f>
        <v>29730</v>
      </c>
      <c r="I39" s="21">
        <f t="shared" si="5"/>
        <v>1147379</v>
      </c>
      <c r="J39" s="21">
        <f t="shared" si="5"/>
        <v>356180</v>
      </c>
      <c r="K39" s="21">
        <f t="shared" si="5"/>
        <v>655409</v>
      </c>
      <c r="L39" s="21">
        <f t="shared" si="5"/>
        <v>1337080</v>
      </c>
      <c r="M39" s="21">
        <f t="shared" si="5"/>
        <v>589000</v>
      </c>
      <c r="N39" s="21">
        <f>+N40</f>
        <v>1271644.8</v>
      </c>
      <c r="O39" s="21">
        <f>+O40</f>
        <v>2062650</v>
      </c>
      <c r="P39" s="13">
        <f t="shared" si="2"/>
        <v>10499935.800000001</v>
      </c>
    </row>
    <row r="40" spans="1:17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2">
        <v>589000</v>
      </c>
      <c r="N40" s="12">
        <v>1271644.8</v>
      </c>
      <c r="O40" s="12">
        <v>2062650</v>
      </c>
      <c r="P40" s="20">
        <f t="shared" si="2"/>
        <v>10499935.800000001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2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/>
      <c r="N42" s="14" t="s">
        <v>96</v>
      </c>
      <c r="O42" s="14" t="s">
        <v>96</v>
      </c>
      <c r="P42" s="20">
        <f t="shared" si="2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2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2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2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2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2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2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2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2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2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2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2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2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2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2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2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2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2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2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2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2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2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2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21">
        <f>+O66</f>
        <v>20000000</v>
      </c>
      <c r="P65" s="13">
        <f>+O65</f>
        <v>20000000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2">
        <v>20000000</v>
      </c>
      <c r="P66" s="20">
        <f>+O66</f>
        <v>20000000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2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2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2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2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2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2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2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2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2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2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2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6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6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6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6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6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6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6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6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7">+E39+E29+E19+E13</f>
        <v>6378324.7999999998</v>
      </c>
      <c r="F86" s="24">
        <f t="shared" si="7"/>
        <v>9559864.1999999993</v>
      </c>
      <c r="G86" s="24">
        <f t="shared" si="7"/>
        <v>6880912.5299999993</v>
      </c>
      <c r="H86" s="24">
        <f t="shared" si="7"/>
        <v>6432814.0999999996</v>
      </c>
      <c r="I86" s="24">
        <f t="shared" si="7"/>
        <v>7677927.3100000005</v>
      </c>
      <c r="J86" s="15">
        <f t="shared" si="7"/>
        <v>6759004.4499999993</v>
      </c>
      <c r="K86" s="15">
        <f>+K39+K29+K19+K13</f>
        <v>7654390.1999999993</v>
      </c>
      <c r="L86" s="15">
        <f>+L39+L29+L19+L13</f>
        <v>8444912.2799999993</v>
      </c>
      <c r="M86" s="15">
        <f>+M39+M29+M19+M13</f>
        <v>6984829.9399999995</v>
      </c>
      <c r="N86" s="15">
        <f>+N39+N29+N19+N13</f>
        <v>14710033.48</v>
      </c>
      <c r="O86" s="15">
        <f>+O65+O39+O29+O19+O13</f>
        <v>31372924.18</v>
      </c>
      <c r="P86" s="15">
        <f>+P65+P39+P29+P19+P13</f>
        <v>119007367.77000001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2024-01-08T15:10:05Z</dcterms:modified>
</cp:coreProperties>
</file>