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 BCE GENERAL ENERO 2022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G38" i="2"/>
  <c r="D32" i="2" l="1"/>
  <c r="D29" i="2"/>
  <c r="D34" i="2" s="1"/>
  <c r="D19" i="2"/>
  <c r="D16" i="2"/>
  <c r="D21" i="2" l="1"/>
  <c r="D23" i="2" s="1"/>
  <c r="G39" i="2" s="1"/>
  <c r="G40" i="2" s="1"/>
  <c r="D39" i="2" s="1"/>
  <c r="D40" i="2" s="1"/>
  <c r="D42" i="2" s="1"/>
</calcChain>
</file>

<file path=xl/sharedStrings.xml><?xml version="1.0" encoding="utf-8"?>
<sst xmlns="http://schemas.openxmlformats.org/spreadsheetml/2006/main" count="36" uniqueCount="36">
  <si>
    <t xml:space="preserve">                        Instituto de Seguridad Social de las Fuerzas Armadas</t>
  </si>
  <si>
    <t xml:space="preserve">                                ISSFFAA</t>
  </si>
  <si>
    <t>BALANCE GENERAL</t>
  </si>
  <si>
    <t>VALORES EN RD$</t>
  </si>
  <si>
    <t>ACTIVOS</t>
  </si>
  <si>
    <t>CORRIENTES</t>
  </si>
  <si>
    <t>DISPONIBILIDAD DE EFECTIVO</t>
  </si>
  <si>
    <t>CUENTAS POR COBRAR</t>
  </si>
  <si>
    <t xml:space="preserve"> </t>
  </si>
  <si>
    <t>APROPIACION NO PROGRAMADA</t>
  </si>
  <si>
    <t>TOTAL DE ACTIVOS CORRIENTES</t>
  </si>
  <si>
    <t>ACTIVOS NO CORRIENTES</t>
  </si>
  <si>
    <t>BIENES DE USO (ACTIVOS NO FINANCIEROS)</t>
  </si>
  <si>
    <t>BIENES INTANGIBLES</t>
  </si>
  <si>
    <t>TOTAL DE ACTIVOS NO CORRIENTES</t>
  </si>
  <si>
    <t>TOTAL DE ACTIVOS</t>
  </si>
  <si>
    <t>PASIVOS CORRIENTES</t>
  </si>
  <si>
    <t>CUENTAS POR PAGAR</t>
  </si>
  <si>
    <t>TOTAL PASIVOS CORRIENTES</t>
  </si>
  <si>
    <t>PASIVOS NO CORRIENTES</t>
  </si>
  <si>
    <t>TOTAL PASIVOS NO CORRIENTES</t>
  </si>
  <si>
    <t>TOTAL DE PASIVOS</t>
  </si>
  <si>
    <t>PRESUPUESTO APROBADO</t>
  </si>
  <si>
    <t>TOTAL DE PASIVOS Y PATRIMONIO</t>
  </si>
  <si>
    <t xml:space="preserve">      LIC. HERIBERTO A. PEÑA RIVAS</t>
  </si>
  <si>
    <t>LIC. CRUCITO OTAÑO DIAZ</t>
  </si>
  <si>
    <t xml:space="preserve">        1er. Teniente Contadora, ERD.</t>
  </si>
  <si>
    <t xml:space="preserve">         Sub-Director de Contabilidad.</t>
  </si>
  <si>
    <t xml:space="preserve">   Director Financiero, ISSFFAA.</t>
  </si>
  <si>
    <t>PATRIMONIO</t>
  </si>
  <si>
    <t>PASIVOS</t>
  </si>
  <si>
    <t>CAPITAL DE TRABAJO</t>
  </si>
  <si>
    <t>RESULTADO DEL EJERCICIO</t>
  </si>
  <si>
    <t>TOTAL PATRIMONIO</t>
  </si>
  <si>
    <t>Capitán de Fragata Contador, ARD.</t>
  </si>
  <si>
    <t>DEL 01 AL 28 DE FEBRERO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</si>
</sst>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5">
    <font>
      <sz val="10"/>
      <name val="Arial"/>
      <family val="2"/>
    </font>
    <font>
      <sz val="10"/>
      <name val="Arial"/>
      <family val="2"/>
    </font>
    <font>
      <b/>
      <sz val="20"/>
      <color rgb="FFA5A5A5"/>
      <name val="Roboto"/>
    </font>
    <font>
      <b/>
      <sz val="22"/>
      <color rgb="FF4472C4"/>
      <name val="Roboto"/>
    </font>
    <font>
      <b/>
      <sz val="12"/>
      <name val="Roboto"/>
    </font>
    <font>
      <b/>
      <sz val="12"/>
      <color rgb="FF000000"/>
      <name val="Calibri"/>
      <family val="2"/>
    </font>
    <font>
      <sz val="12"/>
      <color rgb="FF7F7F7F"/>
      <name val="Roboto"/>
    </font>
    <font>
      <sz val="18"/>
      <color rgb="FF7F7F7F"/>
      <name val="Roboto"/>
    </font>
    <font>
      <b/>
      <sz val="16"/>
      <color rgb="FF000000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/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/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0" fontId="11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11" fillId="0" borderId="0" xfId="0" applyFont="1"/>
    <xf numFmtId="43" fontId="1" fillId="0" borderId="0" xfId="1" applyFont="1"/>
    <xf numFmtId="43" fontId="1" fillId="0" borderId="0" xfId="1" applyFont="1" applyBorder="1"/>
    <xf numFmtId="0" fontId="10" fillId="0" borderId="0" xfId="0" applyFont="1"/>
    <xf numFmtId="43" fontId="10" fillId="0" borderId="1" xfId="1" applyFont="1" applyBorder="1"/>
    <xf numFmtId="43" fontId="10" fillId="0" borderId="0" xfId="1" applyFont="1"/>
    <xf numFmtId="43" fontId="10" fillId="0" borderId="0" xfId="1" applyFont="1" applyBorder="1"/>
    <xf numFmtId="43" fontId="10" fillId="0" borderId="2" xfId="1" applyFont="1" applyBorder="1"/>
    <xf numFmtId="43" fontId="1" fillId="0" borderId="0" xfId="0" applyNumberFormat="1" applyFont="1"/>
    <xf numFmtId="0" fontId="12" fillId="0" borderId="0" xfId="0" applyFont="1" applyAlignment="1"/>
    <xf numFmtId="0" fontId="13" fillId="0" borderId="0" xfId="0" applyFont="1" applyAlignment="1"/>
    <xf numFmtId="0" fontId="13" fillId="0" borderId="0" xfId="0" applyFont="1"/>
    <xf numFmtId="0" fontId="0" fillId="0" borderId="0" xfId="0" applyFont="1"/>
    <xf numFmtId="43" fontId="1" fillId="0" borderId="3" xfId="1" applyFont="1" applyBorder="1"/>
    <xf numFmtId="43" fontId="10" fillId="0" borderId="4" xfId="1" applyFont="1" applyBorder="1"/>
    <xf numFmtId="164" fontId="1" fillId="0" borderId="0" xfId="0" applyNumberFormat="1" applyFont="1"/>
    <xf numFmtId="43" fontId="1" fillId="0" borderId="2" xfId="1" applyFont="1" applyBorder="1"/>
    <xf numFmtId="43" fontId="10" fillId="0" borderId="5" xfId="1" applyFont="1" applyBorder="1"/>
    <xf numFmtId="0" fontId="14" fillId="0" borderId="0" xfId="0" applyFont="1"/>
    <xf numFmtId="43" fontId="14" fillId="0" borderId="0" xfId="0" applyNumberFormat="1" applyFont="1"/>
    <xf numFmtId="164" fontId="14" fillId="0" borderId="0" xfId="0" applyNumberFormat="1" applyFont="1"/>
    <xf numFmtId="43" fontId="1" fillId="2" borderId="0" xfId="1" applyFont="1" applyFill="1" applyBorder="1"/>
    <xf numFmtId="0" fontId="13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193961</xdr:colOff>
      <xdr:row>1</xdr:row>
      <xdr:rowOff>112568</xdr:rowOff>
    </xdr:from>
    <xdr:to>
      <xdr:col>1</xdr:col>
      <xdr:colOff>1073726</xdr:colOff>
      <xdr:row>6</xdr:row>
      <xdr:rowOff>43296</xdr:rowOff>
    </xdr:to>
    <xdr:pic>
      <xdr:nvPicPr>
        <xdr:cNvPr id="2" name="1 Imagen" descr="C:\Users\pacheco\Desktop\General SHARP JIMENEZ, FARD. 2020\logo-issffa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961" y="598343"/>
          <a:ext cx="1165515" cy="1178503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showGridLines="0" tabSelected="1" zoomScale="106" zoomScaleNormal="106" workbookViewId="0">
      <selection activeCell="D39" sqref="D39"/>
    </sheetView>
  </sheetViews>
  <sheetFormatPr baseColWidth="10" defaultRowHeight="12.75"/>
  <cols>
    <col min="1" max="1" width="4.28515625" style="9" customWidth="1"/>
    <col min="2" max="2" width="49" style="3" customWidth="1"/>
    <col min="3" max="3" width="10.28515625" style="3" customWidth="1"/>
    <col min="4" max="4" width="21.140625" style="14" customWidth="1"/>
    <col min="5" max="5" width="0" style="3" hidden="1" customWidth="1"/>
    <col min="6" max="6" width="15.7109375" style="3" hidden="1" customWidth="1"/>
    <col min="7" max="7" width="17.5703125" style="3" hidden="1" customWidth="1"/>
    <col min="8" max="8" width="0" style="3" hidden="1" customWidth="1"/>
    <col min="9" max="16384" width="11.42578125" style="3"/>
  </cols>
  <sheetData>
    <row r="2" spans="2:4" ht="27.75">
      <c r="B2" s="1"/>
      <c r="C2" s="1"/>
      <c r="D2" s="2"/>
    </row>
    <row r="3" spans="2:4" ht="15.75">
      <c r="B3" s="36" t="s">
        <v>0</v>
      </c>
      <c r="C3" s="36"/>
      <c r="D3" s="36"/>
    </row>
    <row r="4" spans="2:4" ht="15.75">
      <c r="B4" s="4" t="s">
        <v>1</v>
      </c>
      <c r="C4" s="5"/>
      <c r="D4" s="6"/>
    </row>
    <row r="5" spans="2:4" ht="23.25">
      <c r="B5" s="7"/>
      <c r="C5" s="37"/>
      <c r="D5" s="37"/>
    </row>
    <row r="6" spans="2:4" ht="15.75">
      <c r="B6" s="38" t="s">
        <v>2</v>
      </c>
      <c r="C6" s="38"/>
      <c r="D6" s="38"/>
    </row>
    <row r="7" spans="2:4" ht="15.75">
      <c r="B7" s="38" t="s">
        <v>3</v>
      </c>
      <c r="C7" s="38"/>
      <c r="D7" s="38"/>
    </row>
    <row r="8" spans="2:4" ht="15.75">
      <c r="B8" s="38" t="s">
        <v>35</v>
      </c>
      <c r="C8" s="38"/>
      <c r="D8" s="38"/>
    </row>
    <row r="9" spans="2:4">
      <c r="B9" s="8"/>
      <c r="C9" s="9"/>
      <c r="D9" s="9"/>
    </row>
    <row r="10" spans="2:4">
      <c r="B10" s="9"/>
      <c r="C10" s="9"/>
      <c r="D10" s="10"/>
    </row>
    <row r="11" spans="2:4">
      <c r="B11" s="11" t="s">
        <v>4</v>
      </c>
      <c r="C11" s="11"/>
      <c r="D11" s="12"/>
    </row>
    <row r="12" spans="2:4">
      <c r="B12" s="13" t="s">
        <v>5</v>
      </c>
      <c r="C12" s="13"/>
    </row>
    <row r="13" spans="2:4">
      <c r="B13" s="3" t="s">
        <v>6</v>
      </c>
      <c r="D13" s="34">
        <v>5902840.1500000004</v>
      </c>
    </row>
    <row r="14" spans="2:4">
      <c r="B14" s="3" t="s">
        <v>7</v>
      </c>
      <c r="D14" s="15" t="s">
        <v>8</v>
      </c>
    </row>
    <row r="15" spans="2:4">
      <c r="B15" s="3" t="s">
        <v>9</v>
      </c>
      <c r="D15" s="15">
        <v>80033118.489999995</v>
      </c>
    </row>
    <row r="16" spans="2:4" ht="13.5" thickBot="1">
      <c r="B16" s="16" t="s">
        <v>10</v>
      </c>
      <c r="C16" s="16"/>
      <c r="D16" s="17">
        <f>SUM(D13:D15)</f>
        <v>85935958.640000001</v>
      </c>
    </row>
    <row r="17" spans="2:7">
      <c r="B17" s="16"/>
      <c r="C17" s="16"/>
      <c r="D17" s="18"/>
    </row>
    <row r="18" spans="2:7">
      <c r="B18" s="13" t="s">
        <v>11</v>
      </c>
      <c r="C18" s="13"/>
    </row>
    <row r="19" spans="2:7">
      <c r="B19" s="3" t="s">
        <v>12</v>
      </c>
      <c r="D19" s="15">
        <f>186387335.47+21210638.18+29094306.23+28121058.97+27406563.2</f>
        <v>292219902.05000001</v>
      </c>
    </row>
    <row r="20" spans="2:7">
      <c r="B20" s="3" t="s">
        <v>13</v>
      </c>
      <c r="D20" s="15">
        <v>1256000</v>
      </c>
    </row>
    <row r="21" spans="2:7" ht="13.5" thickBot="1">
      <c r="B21" s="16" t="s">
        <v>14</v>
      </c>
      <c r="C21" s="16"/>
      <c r="D21" s="17">
        <f>SUM(D19:D20)</f>
        <v>293475902.05000001</v>
      </c>
    </row>
    <row r="22" spans="2:7">
      <c r="B22" s="16"/>
      <c r="C22" s="16"/>
      <c r="D22" s="19"/>
    </row>
    <row r="23" spans="2:7" ht="13.5" thickBot="1">
      <c r="B23" s="16" t="s">
        <v>15</v>
      </c>
      <c r="C23" s="16"/>
      <c r="D23" s="27">
        <f>SUM(D16+D21)</f>
        <v>379411860.69</v>
      </c>
    </row>
    <row r="24" spans="2:7" ht="13.5" thickTop="1">
      <c r="B24" s="16"/>
      <c r="C24" s="16"/>
      <c r="D24" s="18"/>
    </row>
    <row r="25" spans="2:7">
      <c r="B25" s="16"/>
      <c r="C25" s="16"/>
      <c r="D25" s="18"/>
    </row>
    <row r="26" spans="2:7">
      <c r="B26" s="13" t="s">
        <v>30</v>
      </c>
      <c r="C26" s="16"/>
      <c r="D26" s="18"/>
    </row>
    <row r="27" spans="2:7">
      <c r="B27" s="13" t="s">
        <v>16</v>
      </c>
      <c r="C27" s="13"/>
    </row>
    <row r="28" spans="2:7">
      <c r="B28" s="3" t="s">
        <v>17</v>
      </c>
      <c r="D28" s="15">
        <v>0</v>
      </c>
    </row>
    <row r="29" spans="2:7" ht="13.5" thickBot="1">
      <c r="B29" s="16" t="s">
        <v>18</v>
      </c>
      <c r="C29" s="16"/>
      <c r="D29" s="17">
        <f>SUM(D28:D28)</f>
        <v>0</v>
      </c>
    </row>
    <row r="30" spans="2:7">
      <c r="B30" s="16"/>
      <c r="C30" s="16"/>
      <c r="D30" s="19"/>
    </row>
    <row r="31" spans="2:7">
      <c r="B31" s="16" t="s">
        <v>19</v>
      </c>
      <c r="D31" s="15">
        <v>0</v>
      </c>
    </row>
    <row r="32" spans="2:7" ht="13.5" thickBot="1">
      <c r="B32" s="16" t="s">
        <v>20</v>
      </c>
      <c r="C32" s="16"/>
      <c r="D32" s="17">
        <f>D31</f>
        <v>0</v>
      </c>
      <c r="G32" s="28"/>
    </row>
    <row r="33" spans="2:7">
      <c r="B33" s="16"/>
      <c r="C33" s="16"/>
      <c r="D33" s="19"/>
    </row>
    <row r="34" spans="2:7" ht="13.5" thickBot="1">
      <c r="B34" s="16" t="s">
        <v>21</v>
      </c>
      <c r="C34" s="16"/>
      <c r="D34" s="20">
        <f>D32+D29</f>
        <v>0</v>
      </c>
      <c r="G34" s="31"/>
    </row>
    <row r="35" spans="2:7">
      <c r="B35" s="16"/>
      <c r="C35" s="16"/>
      <c r="D35" s="18"/>
      <c r="G35" s="32"/>
    </row>
    <row r="36" spans="2:7">
      <c r="B36" s="13" t="s">
        <v>29</v>
      </c>
      <c r="C36" s="13"/>
      <c r="G36" s="33"/>
    </row>
    <row r="37" spans="2:7">
      <c r="B37" s="3" t="s">
        <v>22</v>
      </c>
      <c r="D37" s="15">
        <v>93378798</v>
      </c>
      <c r="G37" s="31"/>
    </row>
    <row r="38" spans="2:7">
      <c r="B38" s="25" t="s">
        <v>31</v>
      </c>
      <c r="D38" s="15">
        <f>D19</f>
        <v>292219902.05000001</v>
      </c>
      <c r="G38" s="32">
        <f>SUM(D37:D38)</f>
        <v>385598700.05000001</v>
      </c>
    </row>
    <row r="39" spans="2:7" ht="13.5" thickBot="1">
      <c r="B39" s="25" t="s">
        <v>32</v>
      </c>
      <c r="D39" s="29">
        <f>G40</f>
        <v>-6186839.3600000143</v>
      </c>
      <c r="F39" s="21"/>
      <c r="G39" s="32">
        <f>D23</f>
        <v>379411860.69</v>
      </c>
    </row>
    <row r="40" spans="2:7">
      <c r="B40" s="16" t="s">
        <v>33</v>
      </c>
      <c r="D40" s="19">
        <f>SUM(D37:D39)</f>
        <v>379411860.69</v>
      </c>
      <c r="F40" s="21"/>
      <c r="G40" s="33">
        <f>G39-G38</f>
        <v>-6186839.3600000143</v>
      </c>
    </row>
    <row r="41" spans="2:7">
      <c r="B41" s="25"/>
      <c r="D41" s="26"/>
      <c r="F41" s="21"/>
      <c r="G41" s="33"/>
    </row>
    <row r="42" spans="2:7" ht="13.5" thickBot="1">
      <c r="B42" s="16" t="s">
        <v>23</v>
      </c>
      <c r="C42" s="16"/>
      <c r="D42" s="30">
        <f>+D29+D40</f>
        <v>379411860.69</v>
      </c>
      <c r="F42" s="28"/>
      <c r="G42" s="31"/>
    </row>
    <row r="43" spans="2:7" ht="13.5" thickTop="1">
      <c r="G43" s="31"/>
    </row>
    <row r="44" spans="2:7">
      <c r="G44" s="31"/>
    </row>
    <row r="47" spans="2:7">
      <c r="B47" s="22" t="s">
        <v>24</v>
      </c>
      <c r="C47" s="39" t="s">
        <v>25</v>
      </c>
      <c r="D47" s="39"/>
    </row>
    <row r="48" spans="2:7">
      <c r="B48" s="23" t="s">
        <v>26</v>
      </c>
      <c r="C48" s="35" t="s">
        <v>34</v>
      </c>
      <c r="D48" s="35"/>
    </row>
    <row r="49" spans="2:4">
      <c r="B49" s="24" t="s">
        <v>27</v>
      </c>
      <c r="C49" s="35" t="s">
        <v>28</v>
      </c>
      <c r="D49" s="35"/>
    </row>
  </sheetData>
  <mergeCells count="8">
    <mergeCell ref="C48:D48"/>
    <mergeCell ref="C49:D49"/>
    <mergeCell ref="B3:D3"/>
    <mergeCell ref="C5:D5"/>
    <mergeCell ref="B6:D6"/>
    <mergeCell ref="B7:D7"/>
    <mergeCell ref="B8:D8"/>
    <mergeCell ref="C47:D47"/>
  </mergeCells>
  <pageMargins left="0.70866141732283472" right="0.70866141732283472" top="0.62992125984251968" bottom="0.74803149606299213" header="0.6692913385826772" footer="0.31496062992125984"/>
  <pageSetup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BCE GENERAL ENERO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2022-03-07T13:47:46Z</cp:lastPrinted>
  <dcterms:created xsi:type="dcterms:W3CDTF">2022-02-08T13:27:38Z</dcterms:created>
  <dcterms:modified xsi:type="dcterms:W3CDTF">2022-03-07T14:08:37Z</dcterms:modified>
</cp:coreProperties>
</file>