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 activeTab="1"/>
  </bookViews>
  <sheets>
    <sheet name="BALANCE Gral." sheetId="2" r:id="rId1"/>
    <sheet name="BALANCE JULIO 2023" sheetId="4" r:id="rId2"/>
    <sheet name="Hoja1" sheetId="3" r:id="rId3"/>
  </sheets>
  <definedNames>
    <definedName name="_xlnm.Print_Area" localSheetId="0">'BALANCE Gral.'!$A$1:$D$54</definedName>
    <definedName name="_xlnm.Print_Area" localSheetId="1">'BALANCE JULIO 2023'!$A$1:$D$54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4" l="1"/>
  <c r="D36" i="4"/>
  <c r="I34" i="4"/>
  <c r="D34" i="4"/>
  <c r="D30" i="4"/>
  <c r="D22" i="4"/>
  <c r="D17" i="4"/>
  <c r="D24" i="4" s="1"/>
  <c r="D39" i="4" s="1"/>
  <c r="D41" i="4" s="1"/>
  <c r="G45" i="4" s="1"/>
  <c r="D34" i="2" l="1"/>
  <c r="C5" i="3" l="1"/>
  <c r="C8" i="3" s="1"/>
  <c r="D17" i="2" l="1"/>
  <c r="D30" i="2" l="1"/>
  <c r="D36" i="2" s="1"/>
  <c r="I34" i="2" l="1"/>
  <c r="D22" i="2" l="1"/>
  <c r="D24" i="2" l="1"/>
  <c r="D39" i="2" s="1"/>
  <c r="D41" i="2" s="1"/>
  <c r="G45" i="2" s="1"/>
  <c r="G39" i="2"/>
</calcChain>
</file>

<file path=xl/sharedStrings.xml><?xml version="1.0" encoding="utf-8"?>
<sst xmlns="http://schemas.openxmlformats.org/spreadsheetml/2006/main" count="76" uniqueCount="39">
  <si>
    <t>ACTIVOS</t>
  </si>
  <si>
    <t>CORRIENTES</t>
  </si>
  <si>
    <t>TOTAL DE ACTIVOS CORRIENTES</t>
  </si>
  <si>
    <t>ACTIVOS NO CORRIENTES</t>
  </si>
  <si>
    <t>TOTAL DE ACTIVOS NO CORRIENTES</t>
  </si>
  <si>
    <t>TOTAL DE ACTIVOS</t>
  </si>
  <si>
    <t>PASIVOS CORRIENTES</t>
  </si>
  <si>
    <t>PASIVOS NO CORRIENTES</t>
  </si>
  <si>
    <t>TOTAL DE PASIVOS</t>
  </si>
  <si>
    <t>TOTAL DE PASIVOS Y PATRIMONIO</t>
  </si>
  <si>
    <t xml:space="preserve">         Sub-Director de Contabilidad.</t>
  </si>
  <si>
    <t xml:space="preserve">   Director Financiero, ISSFFAA.</t>
  </si>
  <si>
    <t>PATRIMONIO</t>
  </si>
  <si>
    <t>PASIVOS</t>
  </si>
  <si>
    <t>TOTAL PATRIMONIO</t>
  </si>
  <si>
    <t>PREVENTIVO</t>
  </si>
  <si>
    <t>COMPROMISO</t>
  </si>
  <si>
    <t>DISPONIBILIDAD</t>
  </si>
  <si>
    <t>APROPAICION NO PROGRAMADA</t>
  </si>
  <si>
    <t>menos</t>
  </si>
  <si>
    <t>mas</t>
  </si>
  <si>
    <t>TERRENO</t>
  </si>
  <si>
    <t>INVENTARIO</t>
  </si>
  <si>
    <t>MINISTERIO DE DEFENSA</t>
  </si>
  <si>
    <t>INSTITUTO DE SEGURIDAD SOCIAL DE LAS FUERZAS ARMADAS</t>
  </si>
  <si>
    <t>Balance General</t>
  </si>
  <si>
    <t>CUENTAS POR PAGAR CORTO PLAZO</t>
  </si>
  <si>
    <t>CUENTAS POR PAGAR LARGO PLAZO</t>
  </si>
  <si>
    <t>TOTAL PASIVOS  NO CORRIENTES</t>
  </si>
  <si>
    <t xml:space="preserve">  </t>
  </si>
  <si>
    <t xml:space="preserve">     </t>
  </si>
  <si>
    <t>PROPIEDAD, PLANTA Y EQUIPO</t>
  </si>
  <si>
    <t>Coronel Contador, ARD.</t>
  </si>
  <si>
    <t>EFECTIVO Y EQUIVALENTE A EFECTIVO</t>
  </si>
  <si>
    <t xml:space="preserve">       VICTOR R. TORIBIO MARTE</t>
  </si>
  <si>
    <t xml:space="preserve">        Teniente Coronel Contador, ERD.</t>
  </si>
  <si>
    <t xml:space="preserve"> ELVIS A. MUÑOZ PERALTA</t>
  </si>
  <si>
    <t>Al  30  de Abril del 2023</t>
  </si>
  <si>
    <t>Al  31  de Julio 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</si>
</sst>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sz val="12.5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43" fontId="1" fillId="0" borderId="0" xfId="1" applyFont="1" applyAlignment="1">
      <alignment horizontal="center"/>
    </xf>
    <xf numFmtId="0" fontId="4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43" fontId="1" fillId="0" borderId="0" xfId="0" applyNumberFormat="1" applyFont="1"/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/>
    <xf numFmtId="0" fontId="0" fillId="0" borderId="0" xfId="0" applyFont="1"/>
    <xf numFmtId="164" fontId="1" fillId="0" borderId="0" xfId="0" applyNumberFormat="1" applyFont="1"/>
    <xf numFmtId="43" fontId="1" fillId="2" borderId="0" xfId="1" applyFont="1" applyFill="1" applyBorder="1"/>
    <xf numFmtId="0" fontId="7" fillId="0" borderId="0" xfId="0" applyFont="1"/>
    <xf numFmtId="164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4" fontId="8" fillId="0" borderId="0" xfId="0" applyNumberFormat="1" applyFont="1"/>
    <xf numFmtId="0" fontId="4" fillId="2" borderId="0" xfId="0" applyFont="1" applyFill="1"/>
    <xf numFmtId="43" fontId="1" fillId="2" borderId="0" xfId="1" applyFont="1" applyFill="1"/>
    <xf numFmtId="0" fontId="1" fillId="2" borderId="0" xfId="0" applyFont="1" applyFill="1"/>
    <xf numFmtId="0" fontId="3" fillId="2" borderId="0" xfId="0" applyFont="1" applyFill="1"/>
    <xf numFmtId="43" fontId="3" fillId="2" borderId="1" xfId="1" applyFont="1" applyFill="1" applyBorder="1"/>
    <xf numFmtId="43" fontId="3" fillId="2" borderId="0" xfId="1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3" fillId="2" borderId="2" xfId="1" applyFont="1" applyFill="1" applyBorder="1"/>
    <xf numFmtId="43" fontId="1" fillId="2" borderId="3" xfId="1" applyFont="1" applyFill="1" applyBorder="1"/>
    <xf numFmtId="43" fontId="3" fillId="2" borderId="5" xfId="1" applyFont="1" applyFill="1" applyBorder="1"/>
    <xf numFmtId="0" fontId="9" fillId="0" borderId="0" xfId="0" applyFont="1" applyAlignment="1">
      <alignment horizontal="center" vertical="center"/>
    </xf>
    <xf numFmtId="43" fontId="3" fillId="2" borderId="6" xfId="1" applyFont="1" applyFill="1" applyBorder="1"/>
    <xf numFmtId="0" fontId="5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wrapText="1"/>
    </xf>
    <xf numFmtId="43" fontId="1" fillId="2" borderId="0" xfId="1" applyFont="1" applyFill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43" fontId="13" fillId="0" borderId="0" xfId="1" applyFont="1"/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2138631</xdr:colOff>
      <xdr:row>0</xdr:row>
      <xdr:rowOff>62900</xdr:rowOff>
    </xdr:from>
    <xdr:to>
      <xdr:col>1</xdr:col>
      <xdr:colOff>3039061</xdr:colOff>
      <xdr:row>4</xdr:row>
      <xdr:rowOff>188199</xdr:rowOff>
    </xdr:to>
    <xdr:pic>
      <xdr:nvPicPr>
        <xdr:cNvPr id="5" name="Imagen 4" descr="C:\Users\admin\Downloads\logo-issffaa circulo copia 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6178" y="62900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2138631</xdr:colOff>
      <xdr:row>0</xdr:row>
      <xdr:rowOff>62900</xdr:rowOff>
    </xdr:from>
    <xdr:to>
      <xdr:col>1</xdr:col>
      <xdr:colOff>3039061</xdr:colOff>
      <xdr:row>4</xdr:row>
      <xdr:rowOff>188199</xdr:rowOff>
    </xdr:to>
    <xdr:pic>
      <xdr:nvPicPr>
        <xdr:cNvPr id="2" name="Imagen 1" descr="C:\Users\admin\Downloads\logo-issffaa circulo copia 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4381" y="62900"/>
          <a:ext cx="900430" cy="8872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5"/>
  <sheetViews>
    <sheetView showGridLines="0" topLeftCell="A19" zoomScale="106" zoomScaleNormal="106" workbookViewId="0">
      <selection activeCell="O26" sqref="O26"/>
    </sheetView>
  </sheetViews>
  <sheetFormatPr baseColWidth="10" defaultRowHeight="12.75" x14ac:dyDescent="0.2"/>
  <cols>
    <col min="1" max="1" width="4.28515625" style="2" customWidth="1"/>
    <col min="2" max="2" width="49" style="1" customWidth="1"/>
    <col min="3" max="3" width="10.28515625" style="1" customWidth="1"/>
    <col min="4" max="4" width="21.140625" style="7" customWidth="1"/>
    <col min="5" max="5" width="11.42578125" style="1" hidden="1" customWidth="1"/>
    <col min="6" max="6" width="15.7109375" style="1" hidden="1" customWidth="1"/>
    <col min="7" max="7" width="17.5703125" style="17" hidden="1" customWidth="1"/>
    <col min="8" max="8" width="14.5703125" style="1" hidden="1" customWidth="1"/>
    <col min="9" max="9" width="17.140625" style="1" hidden="1" customWidth="1"/>
    <col min="10" max="13" width="11.42578125" style="1" hidden="1" customWidth="1"/>
    <col min="14" max="14" width="11.42578125" style="1" customWidth="1"/>
    <col min="15" max="16384" width="11.42578125" style="1"/>
  </cols>
  <sheetData>
    <row r="1" spans="1:4" ht="15" x14ac:dyDescent="0.2">
      <c r="A1" s="33"/>
    </row>
    <row r="2" spans="1:4" ht="15" x14ac:dyDescent="0.2">
      <c r="A2" s="33"/>
    </row>
    <row r="3" spans="1:4" ht="15" x14ac:dyDescent="0.2">
      <c r="A3" s="33"/>
    </row>
    <row r="4" spans="1:4" ht="15" x14ac:dyDescent="0.2">
      <c r="A4" s="33"/>
    </row>
    <row r="5" spans="1:4" ht="15" x14ac:dyDescent="0.2">
      <c r="A5" s="33"/>
    </row>
    <row r="6" spans="1:4" ht="15.75" customHeight="1" x14ac:dyDescent="0.2">
      <c r="A6" s="33"/>
    </row>
    <row r="7" spans="1:4" ht="16.5" x14ac:dyDescent="0.2">
      <c r="A7" s="46" t="s">
        <v>23</v>
      </c>
      <c r="B7" s="46"/>
      <c r="C7" s="46"/>
      <c r="D7" s="46"/>
    </row>
    <row r="8" spans="1:4" ht="16.5" x14ac:dyDescent="0.2">
      <c r="A8" s="46" t="s">
        <v>24</v>
      </c>
      <c r="B8" s="46"/>
      <c r="C8" s="46"/>
      <c r="D8" s="46"/>
    </row>
    <row r="9" spans="1:4" ht="15.75" x14ac:dyDescent="0.25">
      <c r="B9" s="48" t="s">
        <v>25</v>
      </c>
      <c r="C9" s="48"/>
      <c r="D9" s="48"/>
    </row>
    <row r="10" spans="1:4" ht="15.75" x14ac:dyDescent="0.25">
      <c r="B10" s="48" t="s">
        <v>37</v>
      </c>
      <c r="C10" s="48"/>
      <c r="D10" s="48"/>
    </row>
    <row r="11" spans="1:4" ht="15.75" x14ac:dyDescent="0.25">
      <c r="B11" s="48"/>
      <c r="C11" s="48"/>
      <c r="D11" s="48"/>
    </row>
    <row r="12" spans="1:4" x14ac:dyDescent="0.2">
      <c r="B12" s="2"/>
      <c r="C12" s="2"/>
      <c r="D12" s="3"/>
    </row>
    <row r="13" spans="1:4" x14ac:dyDescent="0.2">
      <c r="B13" s="4" t="s">
        <v>0</v>
      </c>
      <c r="C13" s="4"/>
      <c r="D13" s="5"/>
    </row>
    <row r="14" spans="1:4" x14ac:dyDescent="0.2">
      <c r="B14" s="6" t="s">
        <v>1</v>
      </c>
      <c r="C14" s="22"/>
      <c r="D14" s="23"/>
    </row>
    <row r="15" spans="1:4" x14ac:dyDescent="0.2">
      <c r="B15" s="14" t="s">
        <v>33</v>
      </c>
      <c r="C15" s="24"/>
      <c r="D15" s="16">
        <v>0</v>
      </c>
    </row>
    <row r="16" spans="1:4" x14ac:dyDescent="0.2">
      <c r="B16" s="14" t="s">
        <v>22</v>
      </c>
      <c r="C16" s="24"/>
      <c r="D16" s="16">
        <v>990945.12</v>
      </c>
    </row>
    <row r="17" spans="2:19" ht="13.5" thickBot="1" x14ac:dyDescent="0.25">
      <c r="B17" s="8" t="s">
        <v>2</v>
      </c>
      <c r="C17" s="25"/>
      <c r="D17" s="26">
        <f>SUM(D16)</f>
        <v>990945.12</v>
      </c>
    </row>
    <row r="18" spans="2:19" x14ac:dyDescent="0.2">
      <c r="B18" s="8"/>
      <c r="C18" s="25"/>
      <c r="D18" s="2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2:19" x14ac:dyDescent="0.2">
      <c r="B19" s="6" t="s">
        <v>3</v>
      </c>
      <c r="C19" s="22"/>
      <c r="D19" s="23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2:19" x14ac:dyDescent="0.2">
      <c r="B20" s="14" t="s">
        <v>31</v>
      </c>
      <c r="C20" s="24"/>
      <c r="D20" s="16">
        <v>292219902.06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2:19" x14ac:dyDescent="0.2">
      <c r="B21" s="14" t="s">
        <v>21</v>
      </c>
      <c r="C21" s="24"/>
      <c r="D21" s="16">
        <v>269533.84000000003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2:19" ht="13.5" thickBot="1" x14ac:dyDescent="0.25">
      <c r="B22" s="8" t="s">
        <v>4</v>
      </c>
      <c r="C22" s="25"/>
      <c r="D22" s="26">
        <f>SUM(D20:D21)</f>
        <v>292489435.89999998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2:19" x14ac:dyDescent="0.2">
      <c r="B23" s="8"/>
      <c r="C23" s="25"/>
      <c r="D23" s="28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2:19" ht="13.5" thickBot="1" x14ac:dyDescent="0.25">
      <c r="B24" s="8" t="s">
        <v>5</v>
      </c>
      <c r="C24" s="25"/>
      <c r="D24" s="29">
        <f>SUM(D17+D22)</f>
        <v>293480381.01999998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2:19" ht="13.5" thickTop="1" x14ac:dyDescent="0.2">
      <c r="B25" s="8"/>
      <c r="C25" s="25"/>
      <c r="D25" s="27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2:19" x14ac:dyDescent="0.2">
      <c r="B26" s="8"/>
      <c r="C26" s="25"/>
      <c r="D26" s="27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2:19" x14ac:dyDescent="0.2">
      <c r="B27" s="6" t="s">
        <v>13</v>
      </c>
      <c r="C27" s="25"/>
      <c r="D27" s="27"/>
      <c r="H27" s="14" t="s">
        <v>15</v>
      </c>
      <c r="I27" s="7">
        <v>25730641.57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2:19" x14ac:dyDescent="0.2">
      <c r="B28" s="6" t="s">
        <v>6</v>
      </c>
      <c r="C28" s="22"/>
      <c r="D28" s="23"/>
      <c r="G28" s="20" t="s">
        <v>19</v>
      </c>
      <c r="H28" s="14" t="s">
        <v>16</v>
      </c>
      <c r="I28" s="7">
        <v>25446716.57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2:19" x14ac:dyDescent="0.2">
      <c r="B29" s="14" t="s">
        <v>26</v>
      </c>
      <c r="C29" s="24"/>
      <c r="D29" s="16">
        <v>0</v>
      </c>
      <c r="G29" s="20" t="s">
        <v>20</v>
      </c>
      <c r="H29" s="14" t="s">
        <v>17</v>
      </c>
      <c r="I29" s="7">
        <v>67648156.430000007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2:19" x14ac:dyDescent="0.2">
      <c r="B30" s="8" t="s">
        <v>29</v>
      </c>
      <c r="C30" s="24"/>
      <c r="D30" s="34">
        <f>D29</f>
        <v>0</v>
      </c>
      <c r="G30" s="20"/>
      <c r="H30" s="14"/>
      <c r="I30" s="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2:19" x14ac:dyDescent="0.2">
      <c r="B31" s="14"/>
      <c r="C31" s="24"/>
      <c r="D31" s="16"/>
      <c r="G31" s="20"/>
      <c r="H31" s="14"/>
      <c r="I31" s="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2:19" x14ac:dyDescent="0.2">
      <c r="B32" s="6" t="s">
        <v>7</v>
      </c>
      <c r="C32" s="24"/>
      <c r="D32" s="16"/>
      <c r="G32" s="20"/>
      <c r="H32" s="14"/>
      <c r="I32" s="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2:19" x14ac:dyDescent="0.2">
      <c r="B33" s="14" t="s">
        <v>27</v>
      </c>
      <c r="C33" s="24"/>
      <c r="D33" s="16">
        <v>339500</v>
      </c>
      <c r="G33" s="20"/>
      <c r="H33" s="14"/>
      <c r="I33" s="7"/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2:19" ht="13.5" thickBot="1" x14ac:dyDescent="0.25">
      <c r="B34" s="8" t="s">
        <v>28</v>
      </c>
      <c r="C34" s="25"/>
      <c r="D34" s="26">
        <f>D33</f>
        <v>339500</v>
      </c>
      <c r="G34" s="14" t="s">
        <v>18</v>
      </c>
      <c r="H34" s="14"/>
      <c r="I34" s="9">
        <f>I27-I28+I29</f>
        <v>67932081.430000007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2:19" x14ac:dyDescent="0.2">
      <c r="B35" s="8"/>
      <c r="C35" s="25"/>
      <c r="D35" s="28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2:19" ht="13.5" thickBot="1" x14ac:dyDescent="0.25">
      <c r="B36" s="8" t="s">
        <v>8</v>
      </c>
      <c r="C36" s="25"/>
      <c r="D36" s="30">
        <f>D34+D30</f>
        <v>339500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2:19" x14ac:dyDescent="0.2">
      <c r="B37" s="8"/>
      <c r="C37" s="25"/>
      <c r="D37" s="27"/>
      <c r="G37" s="19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2:19" ht="21.75" customHeight="1" x14ac:dyDescent="0.2">
      <c r="B38" s="6" t="s">
        <v>12</v>
      </c>
      <c r="C38" s="22"/>
      <c r="D38" s="23"/>
      <c r="G38" s="18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2:19" x14ac:dyDescent="0.2">
      <c r="B39" s="8" t="s">
        <v>14</v>
      </c>
      <c r="C39" s="24"/>
      <c r="D39" s="28">
        <f>D24-D36</f>
        <v>293140881.01999998</v>
      </c>
      <c r="F39" s="10"/>
      <c r="G39" s="21" t="e">
        <f>#REF!-#REF!</f>
        <v>#REF!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2:19" x14ac:dyDescent="0.2">
      <c r="B40" s="14"/>
      <c r="C40" s="24"/>
      <c r="D40" s="31"/>
      <c r="F40" s="10"/>
      <c r="G40" s="18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2:19" ht="13.5" thickBot="1" x14ac:dyDescent="0.25">
      <c r="B41" s="8" t="s">
        <v>9</v>
      </c>
      <c r="C41" s="25"/>
      <c r="D41" s="32">
        <f>D39+D36</f>
        <v>293480381.01999998</v>
      </c>
      <c r="F41" s="15"/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2:19" ht="13.5" thickTop="1" x14ac:dyDescent="0.2">
      <c r="C42" s="24"/>
      <c r="D42" s="23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2:19" x14ac:dyDescent="0.2">
      <c r="C43" s="24"/>
      <c r="D43" s="23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2:19" x14ac:dyDescent="0.2">
      <c r="C44" s="24"/>
      <c r="D44" s="23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2:19" x14ac:dyDescent="0.2">
      <c r="C45" s="24"/>
      <c r="D45" s="23"/>
      <c r="G45" s="18">
        <f>D41-D24</f>
        <v>0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2:19" ht="13.5" customHeight="1" x14ac:dyDescent="0.2">
      <c r="B46" s="11" t="s">
        <v>34</v>
      </c>
      <c r="C46" s="49" t="s">
        <v>36</v>
      </c>
      <c r="D46" s="49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2:19" x14ac:dyDescent="0.2">
      <c r="B47" s="12" t="s">
        <v>35</v>
      </c>
      <c r="C47" s="47" t="s">
        <v>32</v>
      </c>
      <c r="D47" s="47"/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2:19" x14ac:dyDescent="0.2">
      <c r="B48" s="13" t="s">
        <v>10</v>
      </c>
      <c r="C48" s="47" t="s">
        <v>11</v>
      </c>
      <c r="D48" s="47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x14ac:dyDescent="0.2">
      <c r="C49" s="24"/>
      <c r="D49" s="23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x14ac:dyDescent="0.2">
      <c r="B50" s="40"/>
      <c r="C50" s="41"/>
      <c r="D50" s="3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3.5" customHeight="1" x14ac:dyDescent="0.3">
      <c r="B51" s="35"/>
      <c r="C51" s="36"/>
      <c r="D51" s="3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s="42" customFormat="1" ht="13.5" customHeight="1" x14ac:dyDescent="0.2">
      <c r="A52" s="43" t="s">
        <v>30</v>
      </c>
      <c r="B52" s="45"/>
      <c r="C52" s="45"/>
      <c r="D52" s="37"/>
      <c r="G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3" spans="1:19" ht="12.75" customHeight="1" x14ac:dyDescent="0.2">
      <c r="B53" s="38"/>
      <c r="C53" s="39"/>
      <c r="D53" s="3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x14ac:dyDescent="0.2">
      <c r="B54" s="40"/>
      <c r="C54" s="41"/>
      <c r="D54" s="3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x14ac:dyDescent="0.2"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x14ac:dyDescent="0.2"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x14ac:dyDescent="0.2"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x14ac:dyDescent="0.2"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x14ac:dyDescent="0.2"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x14ac:dyDescent="0.2"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x14ac:dyDescent="0.2"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x14ac:dyDescent="0.2"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x14ac:dyDescent="0.2"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x14ac:dyDescent="0.2"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0:19" x14ac:dyDescent="0.2"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0:19" x14ac:dyDescent="0.2"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0:19" x14ac:dyDescent="0.2"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0:19" x14ac:dyDescent="0.2"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0:19" x14ac:dyDescent="0.2"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0:19" x14ac:dyDescent="0.2"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0:19" x14ac:dyDescent="0.2"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0:19" x14ac:dyDescent="0.2"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0:19" x14ac:dyDescent="0.2"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0:19" x14ac:dyDescent="0.2"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0:19" x14ac:dyDescent="0.2"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0:19" x14ac:dyDescent="0.2"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0:19" x14ac:dyDescent="0.2"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0:19" x14ac:dyDescent="0.2"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0:19" x14ac:dyDescent="0.2"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0:19" x14ac:dyDescent="0.2"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0:19" x14ac:dyDescent="0.2"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0:19" x14ac:dyDescent="0.2"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0:19" x14ac:dyDescent="0.2"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0:19" x14ac:dyDescent="0.2"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0:19" x14ac:dyDescent="0.2"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0:19" x14ac:dyDescent="0.2"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0:19" x14ac:dyDescent="0.2"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0:19" x14ac:dyDescent="0.2"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0:19" x14ac:dyDescent="0.2"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0:19" x14ac:dyDescent="0.2"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10:19" x14ac:dyDescent="0.2"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0:19" x14ac:dyDescent="0.2"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0:19" x14ac:dyDescent="0.2"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0:19" x14ac:dyDescent="0.2"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0:19" x14ac:dyDescent="0.2"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0:19" x14ac:dyDescent="0.2"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0:19" x14ac:dyDescent="0.2"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0:19" x14ac:dyDescent="0.2"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10:19" x14ac:dyDescent="0.2"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10:19" x14ac:dyDescent="0.2"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0:19" x14ac:dyDescent="0.2"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0:19" x14ac:dyDescent="0.2"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10:19" x14ac:dyDescent="0.2"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0:19" x14ac:dyDescent="0.2"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10:19" x14ac:dyDescent="0.2"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0:19" x14ac:dyDescent="0.2"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0:19" x14ac:dyDescent="0.2"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0:19" x14ac:dyDescent="0.2"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0:19" x14ac:dyDescent="0.2"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0:19" x14ac:dyDescent="0.2"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0:19" x14ac:dyDescent="0.2"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0:19" x14ac:dyDescent="0.2"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0:19" x14ac:dyDescent="0.2"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0:19" x14ac:dyDescent="0.2"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0:19" x14ac:dyDescent="0.2"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10:19" x14ac:dyDescent="0.2"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0:19" x14ac:dyDescent="0.2"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10:19" x14ac:dyDescent="0.2"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0:19" x14ac:dyDescent="0.2"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0:19" x14ac:dyDescent="0.2"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0:19" x14ac:dyDescent="0.2"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10:19" x14ac:dyDescent="0.2"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0:19" x14ac:dyDescent="0.2"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10:19" x14ac:dyDescent="0.2"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10:19" x14ac:dyDescent="0.2"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10:19" x14ac:dyDescent="0.2"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0:19" x14ac:dyDescent="0.2"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0:19" x14ac:dyDescent="0.2"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0:19" x14ac:dyDescent="0.2"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0:19" x14ac:dyDescent="0.2"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10:19" x14ac:dyDescent="0.2"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10:19" x14ac:dyDescent="0.2"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10:19" x14ac:dyDescent="0.2"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0:19" x14ac:dyDescent="0.2"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10:19" x14ac:dyDescent="0.2"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10:19" x14ac:dyDescent="0.2"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0:19" x14ac:dyDescent="0.2"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0:19" x14ac:dyDescent="0.2"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0:19" x14ac:dyDescent="0.2"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10:19" x14ac:dyDescent="0.2"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10:19" x14ac:dyDescent="0.2"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10:19" x14ac:dyDescent="0.2"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10:19" x14ac:dyDescent="0.2"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10:19" x14ac:dyDescent="0.2"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10:19" x14ac:dyDescent="0.2"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</sheetData>
  <mergeCells count="9">
    <mergeCell ref="B52:C52"/>
    <mergeCell ref="A7:D7"/>
    <mergeCell ref="A8:D8"/>
    <mergeCell ref="C47:D47"/>
    <mergeCell ref="C48:D48"/>
    <mergeCell ref="B9:D9"/>
    <mergeCell ref="B11:D11"/>
    <mergeCell ref="B10:D10"/>
    <mergeCell ref="C46:D46"/>
  </mergeCells>
  <pageMargins left="0.70866141732283472" right="0.70866141732283472" top="0.56000000000000005" bottom="0.45" header="0.26" footer="0.31496062992125984"/>
  <pageSetup scale="98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5"/>
  <sheetViews>
    <sheetView showGridLines="0" tabSelected="1" topLeftCell="A37" zoomScale="106" zoomScaleNormal="106" workbookViewId="0">
      <selection activeCell="B48" sqref="B48"/>
    </sheetView>
  </sheetViews>
  <sheetFormatPr baseColWidth="10" defaultRowHeight="12.75" x14ac:dyDescent="0.2"/>
  <cols>
    <col min="1" max="1" width="4.28515625" style="2" customWidth="1"/>
    <col min="2" max="2" width="49" style="1" customWidth="1"/>
    <col min="3" max="3" width="10.28515625" style="1" customWidth="1"/>
    <col min="4" max="4" width="21.140625" style="7" customWidth="1"/>
    <col min="5" max="5" width="11.42578125" style="1" hidden="1" customWidth="1"/>
    <col min="6" max="6" width="15.7109375" style="1" hidden="1" customWidth="1"/>
    <col min="7" max="7" width="17.5703125" style="17" hidden="1" customWidth="1"/>
    <col min="8" max="8" width="14.5703125" style="1" hidden="1" customWidth="1"/>
    <col min="9" max="9" width="17.140625" style="1" hidden="1" customWidth="1"/>
    <col min="10" max="13" width="11.42578125" style="1" hidden="1" customWidth="1"/>
    <col min="14" max="14" width="11.42578125" style="1" customWidth="1"/>
    <col min="15" max="16384" width="11.42578125" style="1"/>
  </cols>
  <sheetData>
    <row r="1" spans="1:4" ht="15" x14ac:dyDescent="0.2">
      <c r="A1" s="33"/>
    </row>
    <row r="2" spans="1:4" ht="15" x14ac:dyDescent="0.2">
      <c r="A2" s="33"/>
    </row>
    <row r="3" spans="1:4" ht="15" x14ac:dyDescent="0.2">
      <c r="A3" s="33"/>
    </row>
    <row r="4" spans="1:4" ht="15" x14ac:dyDescent="0.2">
      <c r="A4" s="33"/>
    </row>
    <row r="5" spans="1:4" ht="15" x14ac:dyDescent="0.2">
      <c r="A5" s="33"/>
    </row>
    <row r="6" spans="1:4" ht="15.75" customHeight="1" x14ac:dyDescent="0.2">
      <c r="A6" s="33"/>
    </row>
    <row r="7" spans="1:4" ht="16.5" x14ac:dyDescent="0.2">
      <c r="A7" s="46" t="s">
        <v>23</v>
      </c>
      <c r="B7" s="46"/>
      <c r="C7" s="46"/>
      <c r="D7" s="46"/>
    </row>
    <row r="8" spans="1:4" ht="16.5" x14ac:dyDescent="0.2">
      <c r="A8" s="46" t="s">
        <v>24</v>
      </c>
      <c r="B8" s="46"/>
      <c r="C8" s="46"/>
      <c r="D8" s="46"/>
    </row>
    <row r="9" spans="1:4" ht="15.75" x14ac:dyDescent="0.25">
      <c r="B9" s="48" t="s">
        <v>25</v>
      </c>
      <c r="C9" s="48"/>
      <c r="D9" s="48"/>
    </row>
    <row r="10" spans="1:4" ht="15.75" x14ac:dyDescent="0.25">
      <c r="B10" s="48" t="s">
        <v>38</v>
      </c>
      <c r="C10" s="48"/>
      <c r="D10" s="48"/>
    </row>
    <row r="11" spans="1:4" ht="15.75" x14ac:dyDescent="0.25">
      <c r="B11" s="48"/>
      <c r="C11" s="48"/>
      <c r="D11" s="48"/>
    </row>
    <row r="12" spans="1:4" x14ac:dyDescent="0.2">
      <c r="B12" s="2"/>
      <c r="C12" s="2"/>
      <c r="D12" s="3"/>
    </row>
    <row r="13" spans="1:4" x14ac:dyDescent="0.2">
      <c r="B13" s="4" t="s">
        <v>0</v>
      </c>
      <c r="C13" s="4"/>
      <c r="D13" s="5"/>
    </row>
    <row r="14" spans="1:4" x14ac:dyDescent="0.2">
      <c r="B14" s="6" t="s">
        <v>1</v>
      </c>
      <c r="C14" s="22"/>
      <c r="D14" s="23"/>
    </row>
    <row r="15" spans="1:4" x14ac:dyDescent="0.2">
      <c r="B15" s="14" t="s">
        <v>33</v>
      </c>
      <c r="C15" s="24"/>
      <c r="D15" s="16">
        <v>0</v>
      </c>
    </row>
    <row r="16" spans="1:4" x14ac:dyDescent="0.2">
      <c r="B16" s="14" t="s">
        <v>22</v>
      </c>
      <c r="C16" s="24"/>
      <c r="D16" s="16">
        <v>1273714.3500000001</v>
      </c>
    </row>
    <row r="17" spans="2:19" ht="13.5" thickBot="1" x14ac:dyDescent="0.25">
      <c r="B17" s="8" t="s">
        <v>2</v>
      </c>
      <c r="C17" s="25"/>
      <c r="D17" s="26">
        <f>SUM(D16)</f>
        <v>1273714.3500000001</v>
      </c>
    </row>
    <row r="18" spans="2:19" x14ac:dyDescent="0.2">
      <c r="B18" s="8"/>
      <c r="C18" s="25"/>
      <c r="D18" s="2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2:19" x14ac:dyDescent="0.2">
      <c r="B19" s="6" t="s">
        <v>3</v>
      </c>
      <c r="C19" s="22"/>
      <c r="D19" s="23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2:19" x14ac:dyDescent="0.2">
      <c r="B20" s="14" t="s">
        <v>31</v>
      </c>
      <c r="C20" s="24"/>
      <c r="D20" s="16">
        <v>292219902.06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2:19" x14ac:dyDescent="0.2">
      <c r="B21" s="14" t="s">
        <v>21</v>
      </c>
      <c r="C21" s="24"/>
      <c r="D21" s="16">
        <v>269533.84000000003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2:19" ht="13.5" thickBot="1" x14ac:dyDescent="0.25">
      <c r="B22" s="8" t="s">
        <v>4</v>
      </c>
      <c r="C22" s="25"/>
      <c r="D22" s="26">
        <f>SUM(D20:D21)</f>
        <v>292489435.89999998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2:19" x14ac:dyDescent="0.2">
      <c r="B23" s="8"/>
      <c r="C23" s="25"/>
      <c r="D23" s="28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2:19" ht="13.5" thickBot="1" x14ac:dyDescent="0.25">
      <c r="B24" s="8" t="s">
        <v>5</v>
      </c>
      <c r="C24" s="25"/>
      <c r="D24" s="29">
        <f>SUM(D17+D22)</f>
        <v>293763150.25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2:19" ht="13.5" thickTop="1" x14ac:dyDescent="0.2">
      <c r="B25" s="8"/>
      <c r="C25" s="25"/>
      <c r="D25" s="27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2:19" x14ac:dyDescent="0.2">
      <c r="B26" s="8"/>
      <c r="C26" s="25"/>
      <c r="D26" s="27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2:19" x14ac:dyDescent="0.2">
      <c r="B27" s="6" t="s">
        <v>13</v>
      </c>
      <c r="C27" s="25"/>
      <c r="D27" s="27"/>
      <c r="H27" s="14" t="s">
        <v>15</v>
      </c>
      <c r="I27" s="7">
        <v>25730641.57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2:19" x14ac:dyDescent="0.2">
      <c r="B28" s="6" t="s">
        <v>6</v>
      </c>
      <c r="C28" s="22"/>
      <c r="D28" s="23"/>
      <c r="G28" s="20" t="s">
        <v>19</v>
      </c>
      <c r="H28" s="14" t="s">
        <v>16</v>
      </c>
      <c r="I28" s="7">
        <v>25446716.57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2:19" x14ac:dyDescent="0.2">
      <c r="B29" s="14" t="s">
        <v>26</v>
      </c>
      <c r="C29" s="24"/>
      <c r="D29" s="16">
        <v>0</v>
      </c>
      <c r="G29" s="20" t="s">
        <v>20</v>
      </c>
      <c r="H29" s="14" t="s">
        <v>17</v>
      </c>
      <c r="I29" s="7">
        <v>67648156.430000007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2:19" x14ac:dyDescent="0.2">
      <c r="B30" s="8" t="s">
        <v>29</v>
      </c>
      <c r="C30" s="24"/>
      <c r="D30" s="34">
        <f>D29</f>
        <v>0</v>
      </c>
      <c r="G30" s="20"/>
      <c r="H30" s="14"/>
      <c r="I30" s="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2:19" x14ac:dyDescent="0.2">
      <c r="B31" s="14"/>
      <c r="C31" s="24"/>
      <c r="D31" s="16"/>
      <c r="G31" s="20"/>
      <c r="H31" s="14"/>
      <c r="I31" s="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2:19" x14ac:dyDescent="0.2">
      <c r="B32" s="6" t="s">
        <v>7</v>
      </c>
      <c r="C32" s="24"/>
      <c r="D32" s="16"/>
      <c r="G32" s="20"/>
      <c r="H32" s="14"/>
      <c r="I32" s="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2:19" x14ac:dyDescent="0.2">
      <c r="B33" s="14" t="s">
        <v>27</v>
      </c>
      <c r="C33" s="24"/>
      <c r="D33" s="16">
        <v>339500</v>
      </c>
      <c r="G33" s="20"/>
      <c r="H33" s="14"/>
      <c r="I33" s="7"/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2:19" ht="13.5" thickBot="1" x14ac:dyDescent="0.25">
      <c r="B34" s="8" t="s">
        <v>28</v>
      </c>
      <c r="C34" s="25"/>
      <c r="D34" s="26">
        <f>D33</f>
        <v>339500</v>
      </c>
      <c r="G34" s="14" t="s">
        <v>18</v>
      </c>
      <c r="H34" s="14"/>
      <c r="I34" s="9">
        <f>I27-I28+I29</f>
        <v>67932081.430000007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2:19" x14ac:dyDescent="0.2">
      <c r="B35" s="8"/>
      <c r="C35" s="25"/>
      <c r="D35" s="28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2:19" ht="13.5" thickBot="1" x14ac:dyDescent="0.25">
      <c r="B36" s="8" t="s">
        <v>8</v>
      </c>
      <c r="C36" s="25"/>
      <c r="D36" s="30">
        <f>D34+D30</f>
        <v>339500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2:19" x14ac:dyDescent="0.2">
      <c r="B37" s="8"/>
      <c r="C37" s="25"/>
      <c r="D37" s="27"/>
      <c r="G37" s="19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2:19" ht="21.75" customHeight="1" x14ac:dyDescent="0.2">
      <c r="B38" s="6" t="s">
        <v>12</v>
      </c>
      <c r="C38" s="22"/>
      <c r="D38" s="23"/>
      <c r="G38" s="18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2:19" x14ac:dyDescent="0.2">
      <c r="B39" s="8" t="s">
        <v>14</v>
      </c>
      <c r="C39" s="24"/>
      <c r="D39" s="28">
        <f>D24-D36</f>
        <v>293423650.25</v>
      </c>
      <c r="F39" s="10"/>
      <c r="G39" s="21" t="e">
        <f>#REF!-#REF!</f>
        <v>#REF!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2:19" x14ac:dyDescent="0.2">
      <c r="B40" s="14"/>
      <c r="C40" s="24"/>
      <c r="D40" s="31"/>
      <c r="F40" s="10"/>
      <c r="G40" s="18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2:19" ht="13.5" thickBot="1" x14ac:dyDescent="0.25">
      <c r="B41" s="8" t="s">
        <v>9</v>
      </c>
      <c r="C41" s="25"/>
      <c r="D41" s="32">
        <f>D39+D36</f>
        <v>293763150.25</v>
      </c>
      <c r="F41" s="15"/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2:19" ht="13.5" thickTop="1" x14ac:dyDescent="0.2">
      <c r="C42" s="24"/>
      <c r="D42" s="23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2:19" x14ac:dyDescent="0.2">
      <c r="C43" s="24"/>
      <c r="D43" s="23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2:19" x14ac:dyDescent="0.2">
      <c r="C44" s="24"/>
      <c r="D44" s="23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2:19" x14ac:dyDescent="0.2">
      <c r="C45" s="24"/>
      <c r="D45" s="23"/>
      <c r="G45" s="18">
        <f>D41-D24</f>
        <v>0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2:19" ht="13.5" customHeight="1" x14ac:dyDescent="0.2">
      <c r="B46" s="11" t="s">
        <v>34</v>
      </c>
      <c r="C46" s="49" t="s">
        <v>36</v>
      </c>
      <c r="D46" s="49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2:19" x14ac:dyDescent="0.2">
      <c r="B47" s="12" t="s">
        <v>35</v>
      </c>
      <c r="C47" s="47" t="s">
        <v>32</v>
      </c>
      <c r="D47" s="47"/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2:19" x14ac:dyDescent="0.2">
      <c r="B48" s="13" t="s">
        <v>10</v>
      </c>
      <c r="C48" s="47" t="s">
        <v>11</v>
      </c>
      <c r="D48" s="47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x14ac:dyDescent="0.2">
      <c r="C49" s="24"/>
      <c r="D49" s="23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x14ac:dyDescent="0.2">
      <c r="B50" s="40"/>
      <c r="C50" s="41"/>
      <c r="D50" s="3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3.5" customHeight="1" x14ac:dyDescent="0.3">
      <c r="B51" s="35"/>
      <c r="C51" s="36"/>
      <c r="D51" s="3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s="42" customFormat="1" ht="13.5" customHeight="1" x14ac:dyDescent="0.2">
      <c r="A52" s="43" t="s">
        <v>30</v>
      </c>
      <c r="B52" s="45"/>
      <c r="C52" s="45"/>
      <c r="D52" s="37"/>
      <c r="G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3" spans="1:19" ht="12.75" customHeight="1" x14ac:dyDescent="0.2">
      <c r="B53" s="38"/>
      <c r="C53" s="39"/>
      <c r="D53" s="3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x14ac:dyDescent="0.2">
      <c r="B54" s="40"/>
      <c r="C54" s="41"/>
      <c r="D54" s="3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x14ac:dyDescent="0.2"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x14ac:dyDescent="0.2"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x14ac:dyDescent="0.2"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x14ac:dyDescent="0.2"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x14ac:dyDescent="0.2"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x14ac:dyDescent="0.2"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x14ac:dyDescent="0.2"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x14ac:dyDescent="0.2"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x14ac:dyDescent="0.2"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x14ac:dyDescent="0.2"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0:19" x14ac:dyDescent="0.2"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0:19" x14ac:dyDescent="0.2"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0:19" x14ac:dyDescent="0.2"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0:19" x14ac:dyDescent="0.2"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0:19" x14ac:dyDescent="0.2"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0:19" x14ac:dyDescent="0.2"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0:19" x14ac:dyDescent="0.2"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0:19" x14ac:dyDescent="0.2"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0:19" x14ac:dyDescent="0.2"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0:19" x14ac:dyDescent="0.2"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0:19" x14ac:dyDescent="0.2"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0:19" x14ac:dyDescent="0.2"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0:19" x14ac:dyDescent="0.2"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0:19" x14ac:dyDescent="0.2"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0:19" x14ac:dyDescent="0.2"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0:19" x14ac:dyDescent="0.2"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0:19" x14ac:dyDescent="0.2"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0:19" x14ac:dyDescent="0.2"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0:19" x14ac:dyDescent="0.2"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0:19" x14ac:dyDescent="0.2"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0:19" x14ac:dyDescent="0.2"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0:19" x14ac:dyDescent="0.2"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0:19" x14ac:dyDescent="0.2"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0:19" x14ac:dyDescent="0.2"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0:19" x14ac:dyDescent="0.2"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0:19" x14ac:dyDescent="0.2"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10:19" x14ac:dyDescent="0.2"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0:19" x14ac:dyDescent="0.2"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0:19" x14ac:dyDescent="0.2"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0:19" x14ac:dyDescent="0.2"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0:19" x14ac:dyDescent="0.2"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0:19" x14ac:dyDescent="0.2"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0:19" x14ac:dyDescent="0.2"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0:19" x14ac:dyDescent="0.2"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10:19" x14ac:dyDescent="0.2"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10:19" x14ac:dyDescent="0.2"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0:19" x14ac:dyDescent="0.2"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0:19" x14ac:dyDescent="0.2"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10:19" x14ac:dyDescent="0.2"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0:19" x14ac:dyDescent="0.2"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10:19" x14ac:dyDescent="0.2"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0:19" x14ac:dyDescent="0.2"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0:19" x14ac:dyDescent="0.2"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0:19" x14ac:dyDescent="0.2"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0:19" x14ac:dyDescent="0.2"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0:19" x14ac:dyDescent="0.2"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0:19" x14ac:dyDescent="0.2"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0:19" x14ac:dyDescent="0.2"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0:19" x14ac:dyDescent="0.2"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0:19" x14ac:dyDescent="0.2"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0:19" x14ac:dyDescent="0.2"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10:19" x14ac:dyDescent="0.2"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0:19" x14ac:dyDescent="0.2"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10:19" x14ac:dyDescent="0.2"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0:19" x14ac:dyDescent="0.2"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0:19" x14ac:dyDescent="0.2"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0:19" x14ac:dyDescent="0.2"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10:19" x14ac:dyDescent="0.2"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0:19" x14ac:dyDescent="0.2"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10:19" x14ac:dyDescent="0.2"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10:19" x14ac:dyDescent="0.2"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10:19" x14ac:dyDescent="0.2"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0:19" x14ac:dyDescent="0.2"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0:19" x14ac:dyDescent="0.2"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0:19" x14ac:dyDescent="0.2"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0:19" x14ac:dyDescent="0.2"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10:19" x14ac:dyDescent="0.2"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10:19" x14ac:dyDescent="0.2"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10:19" x14ac:dyDescent="0.2"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0:19" x14ac:dyDescent="0.2"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10:19" x14ac:dyDescent="0.2"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10:19" x14ac:dyDescent="0.2"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0:19" x14ac:dyDescent="0.2"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0:19" x14ac:dyDescent="0.2"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0:19" x14ac:dyDescent="0.2"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10:19" x14ac:dyDescent="0.2"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10:19" x14ac:dyDescent="0.2"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10:19" x14ac:dyDescent="0.2"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10:19" x14ac:dyDescent="0.2"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10:19" x14ac:dyDescent="0.2"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10:19" x14ac:dyDescent="0.2"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</sheetData>
  <mergeCells count="9">
    <mergeCell ref="C47:D47"/>
    <mergeCell ref="C48:D48"/>
    <mergeCell ref="B52:C52"/>
    <mergeCell ref="A7:D7"/>
    <mergeCell ref="A8:D8"/>
    <mergeCell ref="B9:D9"/>
    <mergeCell ref="B10:D10"/>
    <mergeCell ref="B11:D11"/>
    <mergeCell ref="C46:D46"/>
  </mergeCells>
  <pageMargins left="0.70866141732283472" right="0.70866141732283472" top="0.56000000000000005" bottom="0.45" header="0.26" footer="0.31496062992125984"/>
  <pageSetup scale="98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C8"/>
  <sheetViews>
    <sheetView workbookViewId="0">
      <selection activeCell="C5" sqref="C5"/>
    </sheetView>
  </sheetViews>
  <sheetFormatPr baseColWidth="10" defaultRowHeight="23.25" x14ac:dyDescent="0.35"/>
  <cols>
    <col min="1" max="2" width="11.42578125" style="44"/>
    <col min="3" max="3" width="20.85546875" style="44" bestFit="1" customWidth="1"/>
    <col min="4" max="16384" width="11.42578125" style="44"/>
  </cols>
  <sheetData>
    <row r="4" spans="3:3" x14ac:dyDescent="0.35">
      <c r="C4" s="44">
        <v>145406.01</v>
      </c>
    </row>
    <row r="5" spans="3:3" x14ac:dyDescent="0.35">
      <c r="C5" s="44">
        <f>C4*5%</f>
        <v>7270.3005000000012</v>
      </c>
    </row>
    <row r="7" spans="3:3" x14ac:dyDescent="0.35">
      <c r="C7" s="44">
        <v>171579.1</v>
      </c>
    </row>
    <row r="8" spans="3:3" x14ac:dyDescent="0.35">
      <c r="C8" s="44">
        <f>C7-C5</f>
        <v>164308.79949999999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BALANCE Gral.</vt:lpstr>
      <vt:lpstr>BALANCE JULIO 2023</vt:lpstr>
      <vt:lpstr>Hoja1</vt:lpstr>
      <vt:lpstr>'BALANCE Gral.'!Área_de_impresión</vt:lpstr>
      <vt:lpstr>'BALANCE JULIO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De la Cruz Perez</dc:creator>
  <cp:lastModifiedBy>Yokasta Baez Ramirez</cp:lastModifiedBy>
  <cp:lastPrinted>2023-08-07T17:34:31Z</cp:lastPrinted>
  <dcterms:created xsi:type="dcterms:W3CDTF">2022-02-08T13:27:38Z</dcterms:created>
  <dcterms:modified xsi:type="dcterms:W3CDTF">2023-08-09T15:16:32Z</dcterms:modified>
</cp:coreProperties>
</file>