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" l="1"/>
  <c r="C21" i="4"/>
  <c r="C10" i="4"/>
  <c r="E12" i="3"/>
  <c r="E8" i="3"/>
  <c r="C11" i="3"/>
  <c r="O39" i="2"/>
  <c r="O29" i="2"/>
  <c r="O19" i="2"/>
  <c r="O13" i="2"/>
  <c r="P40" i="2"/>
  <c r="P38" i="2"/>
  <c r="P36" i="2"/>
  <c r="P34" i="2"/>
  <c r="P32" i="2"/>
  <c r="P31" i="2"/>
  <c r="P30" i="2"/>
  <c r="P20" i="2"/>
  <c r="P18" i="2"/>
  <c r="P14" i="2"/>
  <c r="C29" i="2"/>
  <c r="C39" i="2"/>
  <c r="C19" i="2"/>
  <c r="C13" i="2"/>
  <c r="N39" i="2"/>
  <c r="N29" i="2"/>
  <c r="N13" i="2"/>
  <c r="B29" i="2"/>
  <c r="B39" i="2"/>
  <c r="B19" i="2"/>
  <c r="B13" i="2"/>
  <c r="M39" i="2"/>
  <c r="M29" i="2"/>
  <c r="L39" i="2"/>
  <c r="L29" i="2"/>
  <c r="K29" i="2"/>
  <c r="K39" i="2"/>
  <c r="M19" i="2"/>
  <c r="L19" i="2"/>
  <c r="K19" i="2"/>
  <c r="M13" i="2"/>
  <c r="L13" i="2"/>
  <c r="K13" i="2"/>
  <c r="J29" i="2"/>
  <c r="J39" i="2"/>
  <c r="J19" i="2"/>
  <c r="J13" i="2"/>
  <c r="I29" i="2"/>
  <c r="I39" i="2"/>
  <c r="I13" i="2"/>
  <c r="I19" i="2"/>
  <c r="H29" i="2"/>
  <c r="H39" i="2"/>
  <c r="H19" i="2"/>
  <c r="H13" i="2"/>
  <c r="G39" i="2"/>
  <c r="G13" i="2"/>
  <c r="G19" i="2"/>
  <c r="G29" i="2"/>
  <c r="O86" i="2" l="1"/>
  <c r="N86" i="2"/>
  <c r="C86" i="2"/>
  <c r="M86" i="2"/>
  <c r="B86" i="2"/>
  <c r="L86" i="2"/>
  <c r="J86" i="2"/>
  <c r="G86" i="2"/>
  <c r="H86" i="2"/>
  <c r="K86" i="2"/>
  <c r="I86" i="2"/>
  <c r="F13" i="2"/>
  <c r="F19" i="2"/>
  <c r="F29" i="2"/>
  <c r="F39" i="2"/>
  <c r="E13" i="2"/>
  <c r="E19" i="2"/>
  <c r="P19" i="2" s="1"/>
  <c r="E29" i="2"/>
  <c r="E39" i="2"/>
  <c r="D39" i="2"/>
  <c r="D13" i="2"/>
  <c r="D29" i="2"/>
  <c r="P29" i="2" s="1"/>
  <c r="P13" i="2" l="1"/>
  <c r="P39" i="2"/>
  <c r="F86" i="2"/>
  <c r="E86" i="2"/>
  <c r="D86" i="2"/>
  <c r="P86" i="2" l="1"/>
</calcChain>
</file>

<file path=xl/sharedStrings.xml><?xml version="1.0" encoding="utf-8"?>
<sst xmlns="http://schemas.openxmlformats.org/spreadsheetml/2006/main" count="988" uniqueCount="117">
  <si>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</si>
  <si>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</si>
  <si>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</si>
  <si>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</si>
  <si>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</si>
  <si>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</si>
  <si>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</si>
  <si>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</si>
  <si>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</si>
  <si>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</si>
  <si>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</si>
  <si>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</si>
  <si>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</si>
  <si>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</si>
  <si>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</si>
  <si>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</si>
  <si>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</si>
  <si>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</si>
  <si>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</si>
  <si>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</si>
  <si>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</si>
  <si>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</si>
  <si>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</si>
  <si>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</si>
  <si>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</si>
  <si>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</si>
  <si>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</si>
  <si>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</si>
  <si>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</si>
  <si>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</si>
  <si>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</si>
  <si>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</si>
  <si>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</si>
  <si>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</si>
  <si>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</si>
  <si>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</si>
  <si>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</si>
  <si>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</si>
  <si>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</si>
  <si>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</si>
  <si>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</si>
  <si>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</si>
  <si>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</si>
  <si>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</si>
  <si>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</si>
  <si>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</si>
  <si>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</si>
  <si>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</si>
  <si>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</si>
  <si>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</si>
  <si>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</si>
  <si>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</si>
  <si>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</si>
  <si>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</si>
  <si>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</si>
  <si>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</si>
  <si>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</si>
  <si>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</si>
  <si>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</si>
  <si>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</si>
  <si>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</si>
  <si>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</si>
  <si>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</si>
  <si>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</si>
  <si>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</si>
  <si>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</si>
  <si>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</si>
  <si>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</si>
  <si>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</si>
  <si>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</si>
  <si>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</si>
  <si>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</si>
  <si>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</si>
  <si>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</si>
  <si>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</si>
  <si>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</si>
  <si>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</si>
  <si>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</si>
  <si>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</si>
  <si>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</si>
  <si>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</si>
  <si>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</si>
  <si>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</si>
  <si>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</si>
  <si>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</si>
  <si>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</si>
  <si>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</si>
  <si>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</si>
  <si>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</si>
  <si>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</si>
  <si>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</si>
  <si>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</si>
  <si>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</si>
  <si>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</si>
  <si>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</si>
  <si>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</si>
  <si>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</si>
  <si>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</si>
  <si>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</si>
  <si>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</si>
  <si>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</si>
  <si>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</si>
  <si>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</si>
  <si>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</si>
  <si>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</si>
  <si>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</si>
  <si>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</si>
  <si>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</si>
  <si>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</si>
  <si>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</si>
  <si>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</si>
  <si>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</si>
  <si>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</si>
  <si>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JOSE J. ROSARIO PIMENTEL</t>
  </si>
  <si>
    <t xml:space="preserve">                               Capitan Navio Contador, ARD,</t>
  </si>
  <si>
    <t>Fecha de registro: Del 01 de  diciembre del 2021</t>
  </si>
  <si>
    <t>Fecha de imputacion: Hasta el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</si>
</sst>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152400</xdr:rowOff>
    </xdr:from>
    <xdr:to>
      <xdr:col>15</xdr:col>
      <xdr:colOff>1010477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533400"/>
          <a:ext cx="1515717" cy="6949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600075</xdr:colOff>
      <xdr:row>3</xdr:row>
      <xdr:rowOff>161925</xdr:rowOff>
    </xdr:from>
    <xdr:to>
      <xdr:col>15</xdr:col>
      <xdr:colOff>889395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1975" y="733425"/>
          <a:ext cx="1318020" cy="626772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D1" zoomScale="115" zoomScaleNormal="115" workbookViewId="0">
      <selection activeCell="A92" sqref="A92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5" t="s">
        <v>97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ht="21" customHeight="1" x14ac:dyDescent="0.25">
      <c r="A5" s="27" t="s">
        <v>98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 ht="15.75" x14ac:dyDescent="0.25">
      <c r="A6" s="32">
        <v>2021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15.75" customHeight="1" x14ac:dyDescent="0.25">
      <c r="A7" s="34" t="s">
        <v>90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5.75" customHeight="1" x14ac:dyDescent="0.25">
      <c r="A8" s="22" t="s">
        <v>76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10" spans="1:17" ht="25.5" customHeight="1" x14ac:dyDescent="0.25">
      <c r="A10" s="29" t="s">
        <v>66</v>
      </c>
      <c r="B10" s="30" t="s">
        <v>92</v>
      </c>
      <c r="C10" s="30" t="s">
        <v>91</v>
      </c>
      <c r="D10" s="23" t="s">
        <v>89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7" x14ac:dyDescent="0.25">
      <c r="A11" s="29"/>
      <c r="B11" s="31"/>
      <c r="C11" s="31"/>
      <c r="D11" s="8" t="s">
        <v>77</v>
      </c>
      <c r="E11" s="8" t="s">
        <v>78</v>
      </c>
      <c r="F11" s="8" t="s">
        <v>79</v>
      </c>
      <c r="G11" s="8" t="s">
        <v>80</v>
      </c>
      <c r="H11" s="9" t="s">
        <v>81</v>
      </c>
      <c r="I11" s="8" t="s">
        <v>82</v>
      </c>
      <c r="J11" s="9" t="s">
        <v>83</v>
      </c>
      <c r="K11" s="8" t="s">
        <v>84</v>
      </c>
      <c r="L11" s="8" t="s">
        <v>85</v>
      </c>
      <c r="M11" s="8" t="s">
        <v>86</v>
      </c>
      <c r="N11" s="8" t="s">
        <v>87</v>
      </c>
      <c r="O11" s="9" t="s">
        <v>88</v>
      </c>
      <c r="P11" s="9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5">
        <f>+B14+B18</f>
        <v>64976659</v>
      </c>
      <c r="C13" s="15">
        <f>+C14+C18</f>
        <v>64376659</v>
      </c>
      <c r="D13" s="15">
        <f t="shared" ref="D13:M13" si="0">+D14+D18</f>
        <v>4960136.53</v>
      </c>
      <c r="E13" s="15">
        <f t="shared" si="0"/>
        <v>4965149.7600000007</v>
      </c>
      <c r="F13" s="15">
        <f t="shared" si="0"/>
        <v>4975849.7600000007</v>
      </c>
      <c r="G13" s="15">
        <f t="shared" si="0"/>
        <v>4954191.7600000007</v>
      </c>
      <c r="H13" s="15">
        <f t="shared" si="0"/>
        <v>4925291.88</v>
      </c>
      <c r="I13" s="15">
        <f t="shared" si="0"/>
        <v>4939491.88</v>
      </c>
      <c r="J13" s="15">
        <f t="shared" si="0"/>
        <v>4971051.58</v>
      </c>
      <c r="K13" s="15">
        <f t="shared" si="0"/>
        <v>4941351.3</v>
      </c>
      <c r="L13" s="15">
        <f t="shared" si="0"/>
        <v>5032568.71</v>
      </c>
      <c r="M13" s="15">
        <f t="shared" si="0"/>
        <v>4979981.7200000007</v>
      </c>
      <c r="N13" s="15">
        <f>+N14+N18</f>
        <v>9732008.3900000006</v>
      </c>
      <c r="O13" s="15">
        <f>+O14+O18</f>
        <v>4987131.1500000004</v>
      </c>
      <c r="P13" s="15">
        <f>SUM(D13:O13)</f>
        <v>64364204.419999994</v>
      </c>
    </row>
    <row r="14" spans="1:17" x14ac:dyDescent="0.25">
      <c r="A14" s="5" t="s">
        <v>2</v>
      </c>
      <c r="B14" s="14">
        <v>63192961</v>
      </c>
      <c r="C14" s="14">
        <v>62861270</v>
      </c>
      <c r="D14" s="14">
        <v>4833268.96</v>
      </c>
      <c r="E14" s="14">
        <v>4839199.82</v>
      </c>
      <c r="F14" s="14">
        <v>4849899.82</v>
      </c>
      <c r="G14" s="14">
        <v>4829899.82</v>
      </c>
      <c r="H14" s="14">
        <v>4801742.51</v>
      </c>
      <c r="I14" s="14">
        <v>4815942.51</v>
      </c>
      <c r="J14" s="14">
        <v>4845468.96</v>
      </c>
      <c r="K14" s="14">
        <v>4818042.3499999996</v>
      </c>
      <c r="L14" s="14">
        <v>4903057.57</v>
      </c>
      <c r="M14" s="14">
        <v>4854572.8600000003</v>
      </c>
      <c r="N14" s="14">
        <v>9607525.5700000003</v>
      </c>
      <c r="O14" s="14">
        <v>4862648.33</v>
      </c>
      <c r="P14" s="14">
        <f>SUM(D14:O14)</f>
        <v>62861269.079999998</v>
      </c>
    </row>
    <row r="15" spans="1:17" x14ac:dyDescent="0.25">
      <c r="A15" s="5" t="s">
        <v>3</v>
      </c>
      <c r="B15" s="16" t="s">
        <v>96</v>
      </c>
      <c r="C15" s="16" t="s">
        <v>96</v>
      </c>
      <c r="D15" s="16" t="s">
        <v>96</v>
      </c>
      <c r="E15" s="16" t="s">
        <v>96</v>
      </c>
      <c r="F15" s="16" t="s">
        <v>96</v>
      </c>
      <c r="G15" s="16" t="s">
        <v>96</v>
      </c>
      <c r="H15" s="16" t="s">
        <v>96</v>
      </c>
      <c r="I15" s="16" t="s">
        <v>96</v>
      </c>
      <c r="J15" s="16" t="s">
        <v>96</v>
      </c>
      <c r="K15" s="16" t="s">
        <v>96</v>
      </c>
      <c r="L15" s="16" t="s">
        <v>96</v>
      </c>
      <c r="M15" s="16" t="s">
        <v>96</v>
      </c>
      <c r="N15" s="16" t="s">
        <v>96</v>
      </c>
      <c r="O15" s="16" t="s">
        <v>96</v>
      </c>
      <c r="P15" s="16" t="s">
        <v>96</v>
      </c>
    </row>
    <row r="16" spans="1:17" x14ac:dyDescent="0.25">
      <c r="A16" s="5" t="s">
        <v>4</v>
      </c>
      <c r="B16" s="16" t="s">
        <v>96</v>
      </c>
      <c r="C16" s="16" t="s">
        <v>96</v>
      </c>
      <c r="D16" s="16" t="s">
        <v>96</v>
      </c>
      <c r="E16" s="16" t="s">
        <v>96</v>
      </c>
      <c r="F16" s="16" t="s">
        <v>96</v>
      </c>
      <c r="G16" s="16" t="s">
        <v>96</v>
      </c>
      <c r="H16" s="16" t="s">
        <v>96</v>
      </c>
      <c r="I16" s="16" t="s">
        <v>96</v>
      </c>
      <c r="J16" s="16" t="s">
        <v>96</v>
      </c>
      <c r="K16" s="16" t="s">
        <v>96</v>
      </c>
      <c r="L16" s="16" t="s">
        <v>96</v>
      </c>
      <c r="M16" s="16" t="s">
        <v>96</v>
      </c>
      <c r="N16" s="16" t="s">
        <v>96</v>
      </c>
      <c r="O16" s="16" t="s">
        <v>96</v>
      </c>
      <c r="P16" s="16" t="s">
        <v>96</v>
      </c>
      <c r="Q16" s="10"/>
    </row>
    <row r="17" spans="1:16" x14ac:dyDescent="0.25">
      <c r="A17" s="5" t="s">
        <v>5</v>
      </c>
      <c r="B17" s="16" t="s">
        <v>96</v>
      </c>
      <c r="C17" s="16" t="s">
        <v>96</v>
      </c>
      <c r="D17" s="16" t="s">
        <v>96</v>
      </c>
      <c r="E17" s="16" t="s">
        <v>96</v>
      </c>
      <c r="F17" s="16" t="s">
        <v>96</v>
      </c>
      <c r="G17" s="16" t="s">
        <v>96</v>
      </c>
      <c r="H17" s="16" t="s">
        <v>96</v>
      </c>
      <c r="I17" s="16" t="s">
        <v>96</v>
      </c>
      <c r="J17" s="16" t="s">
        <v>96</v>
      </c>
      <c r="K17" s="16" t="s">
        <v>96</v>
      </c>
      <c r="L17" s="16" t="s">
        <v>96</v>
      </c>
      <c r="M17" s="16" t="s">
        <v>96</v>
      </c>
      <c r="N17" s="16" t="s">
        <v>96</v>
      </c>
      <c r="O17" s="16" t="s">
        <v>96</v>
      </c>
      <c r="P17" s="16" t="s">
        <v>96</v>
      </c>
    </row>
    <row r="18" spans="1:16" x14ac:dyDescent="0.25">
      <c r="A18" s="5" t="s">
        <v>6</v>
      </c>
      <c r="B18" s="14">
        <v>1783698</v>
      </c>
      <c r="C18" s="14">
        <v>1515389</v>
      </c>
      <c r="D18" s="14">
        <v>126867.57</v>
      </c>
      <c r="E18" s="14">
        <v>125949.94</v>
      </c>
      <c r="F18" s="14">
        <v>125949.94</v>
      </c>
      <c r="G18" s="14">
        <v>124291.94</v>
      </c>
      <c r="H18" s="14">
        <v>123549.37</v>
      </c>
      <c r="I18" s="14">
        <v>123549.37</v>
      </c>
      <c r="J18" s="14">
        <v>125582.62</v>
      </c>
      <c r="K18" s="14">
        <v>123308.95</v>
      </c>
      <c r="L18" s="14">
        <v>129511.14</v>
      </c>
      <c r="M18" s="14">
        <v>125408.86</v>
      </c>
      <c r="N18" s="14">
        <v>124482.82</v>
      </c>
      <c r="O18" s="14">
        <v>124482.82</v>
      </c>
      <c r="P18" s="14">
        <f>SUM(D18:O18)</f>
        <v>1502935.34</v>
      </c>
    </row>
    <row r="19" spans="1:16" x14ac:dyDescent="0.25">
      <c r="A19" s="3" t="s">
        <v>7</v>
      </c>
      <c r="B19" s="15">
        <f>+B20</f>
        <v>3000000</v>
      </c>
      <c r="C19" s="15">
        <f>+C20</f>
        <v>1922565</v>
      </c>
      <c r="D19" s="16" t="s">
        <v>96</v>
      </c>
      <c r="E19" s="15">
        <f t="shared" ref="E19:M19" si="1">+E20</f>
        <v>235358.7</v>
      </c>
      <c r="F19" s="15">
        <f t="shared" si="1"/>
        <v>328042</v>
      </c>
      <c r="G19" s="15">
        <f t="shared" si="1"/>
        <v>211522.95</v>
      </c>
      <c r="H19" s="15">
        <f t="shared" si="1"/>
        <v>85674.66</v>
      </c>
      <c r="I19" s="15">
        <f t="shared" si="1"/>
        <v>92582.8</v>
      </c>
      <c r="J19" s="15">
        <f t="shared" si="1"/>
        <v>137418.5</v>
      </c>
      <c r="K19" s="15">
        <f t="shared" si="1"/>
        <v>285594.61</v>
      </c>
      <c r="L19" s="15">
        <f t="shared" si="1"/>
        <v>130494.17</v>
      </c>
      <c r="M19" s="15">
        <f t="shared" si="1"/>
        <v>249100.52</v>
      </c>
      <c r="N19" s="16" t="s">
        <v>96</v>
      </c>
      <c r="O19" s="15">
        <f>+O20</f>
        <v>166775.42000000001</v>
      </c>
      <c r="P19" s="15">
        <f>SUM(E19:O19)</f>
        <v>1922564.3299999996</v>
      </c>
    </row>
    <row r="20" spans="1:16" x14ac:dyDescent="0.25">
      <c r="A20" s="5" t="s">
        <v>8</v>
      </c>
      <c r="B20" s="14">
        <v>3000000</v>
      </c>
      <c r="C20" s="14">
        <v>1922565</v>
      </c>
      <c r="D20" s="16" t="s">
        <v>96</v>
      </c>
      <c r="E20" s="14">
        <v>235358.7</v>
      </c>
      <c r="F20" s="14">
        <v>328042</v>
      </c>
      <c r="G20" s="14">
        <v>211522.95</v>
      </c>
      <c r="H20" s="14">
        <v>85674.66</v>
      </c>
      <c r="I20" s="14">
        <v>92582.8</v>
      </c>
      <c r="J20" s="14">
        <v>137418.5</v>
      </c>
      <c r="K20" s="14">
        <v>285594.61</v>
      </c>
      <c r="L20" s="14">
        <v>130494.17</v>
      </c>
      <c r="M20" s="14">
        <v>249100.52</v>
      </c>
      <c r="N20" s="16" t="s">
        <v>96</v>
      </c>
      <c r="O20" s="14">
        <v>166775.42000000001</v>
      </c>
      <c r="P20" s="14">
        <f>SUM(E20:O20)</f>
        <v>1922564.3299999996</v>
      </c>
    </row>
    <row r="21" spans="1:16" x14ac:dyDescent="0.25">
      <c r="A21" s="5" t="s">
        <v>9</v>
      </c>
      <c r="B21" s="16" t="s">
        <v>96</v>
      </c>
      <c r="C21" s="16" t="s">
        <v>96</v>
      </c>
      <c r="D21" s="16" t="s">
        <v>96</v>
      </c>
      <c r="E21" s="16" t="s">
        <v>96</v>
      </c>
      <c r="F21" s="16" t="s">
        <v>96</v>
      </c>
      <c r="G21" s="16" t="s">
        <v>96</v>
      </c>
      <c r="H21" s="16" t="s">
        <v>96</v>
      </c>
      <c r="I21" s="16" t="s">
        <v>96</v>
      </c>
      <c r="J21" s="16" t="s">
        <v>96</v>
      </c>
      <c r="K21" s="16" t="s">
        <v>96</v>
      </c>
      <c r="L21" s="16" t="s">
        <v>96</v>
      </c>
      <c r="M21" s="16" t="s">
        <v>96</v>
      </c>
      <c r="N21" s="16" t="s">
        <v>96</v>
      </c>
      <c r="O21" s="16" t="s">
        <v>96</v>
      </c>
      <c r="P21" s="16" t="s">
        <v>96</v>
      </c>
    </row>
    <row r="22" spans="1:16" x14ac:dyDescent="0.25">
      <c r="A22" s="5" t="s">
        <v>10</v>
      </c>
      <c r="B22" s="16" t="s">
        <v>96</v>
      </c>
      <c r="C22" s="16" t="s">
        <v>96</v>
      </c>
      <c r="D22" s="16" t="s">
        <v>96</v>
      </c>
      <c r="E22" s="16" t="s">
        <v>96</v>
      </c>
      <c r="F22" s="16" t="s">
        <v>96</v>
      </c>
      <c r="G22" s="16" t="s">
        <v>96</v>
      </c>
      <c r="H22" s="16" t="s">
        <v>96</v>
      </c>
      <c r="I22" s="16" t="s">
        <v>96</v>
      </c>
      <c r="J22" s="16" t="s">
        <v>96</v>
      </c>
      <c r="K22" s="16" t="s">
        <v>96</v>
      </c>
      <c r="L22" s="16" t="s">
        <v>96</v>
      </c>
      <c r="M22" s="16" t="s">
        <v>96</v>
      </c>
      <c r="N22" s="16" t="s">
        <v>96</v>
      </c>
      <c r="O22" s="16" t="s">
        <v>96</v>
      </c>
      <c r="P22" s="16" t="s">
        <v>96</v>
      </c>
    </row>
    <row r="23" spans="1:16" x14ac:dyDescent="0.25">
      <c r="A23" s="5" t="s">
        <v>11</v>
      </c>
      <c r="B23" s="16" t="s">
        <v>96</v>
      </c>
      <c r="C23" s="16" t="s">
        <v>96</v>
      </c>
      <c r="D23" s="16" t="s">
        <v>96</v>
      </c>
      <c r="E23" s="16" t="s">
        <v>96</v>
      </c>
      <c r="F23" s="16" t="s">
        <v>96</v>
      </c>
      <c r="G23" s="16" t="s">
        <v>96</v>
      </c>
      <c r="H23" s="16" t="s">
        <v>96</v>
      </c>
      <c r="I23" s="16" t="s">
        <v>96</v>
      </c>
      <c r="J23" s="16" t="s">
        <v>96</v>
      </c>
      <c r="K23" s="16" t="s">
        <v>96</v>
      </c>
      <c r="L23" s="16" t="s">
        <v>96</v>
      </c>
      <c r="M23" s="16" t="s">
        <v>96</v>
      </c>
      <c r="N23" s="16" t="s">
        <v>96</v>
      </c>
      <c r="O23" s="16" t="s">
        <v>96</v>
      </c>
      <c r="P23" s="16" t="s">
        <v>96</v>
      </c>
    </row>
    <row r="24" spans="1:16" x14ac:dyDescent="0.25">
      <c r="A24" s="5" t="s">
        <v>12</v>
      </c>
      <c r="B24" s="16" t="s">
        <v>96</v>
      </c>
      <c r="C24" s="16" t="s">
        <v>96</v>
      </c>
      <c r="D24" s="16" t="s">
        <v>96</v>
      </c>
      <c r="E24" s="16" t="s">
        <v>96</v>
      </c>
      <c r="F24" s="16" t="s">
        <v>96</v>
      </c>
      <c r="G24" s="16" t="s">
        <v>96</v>
      </c>
      <c r="H24" s="16" t="s">
        <v>96</v>
      </c>
      <c r="I24" s="16" t="s">
        <v>96</v>
      </c>
      <c r="J24" s="16" t="s">
        <v>96</v>
      </c>
      <c r="K24" s="16" t="s">
        <v>96</v>
      </c>
      <c r="L24" s="16" t="s">
        <v>96</v>
      </c>
      <c r="M24" s="16" t="s">
        <v>96</v>
      </c>
      <c r="N24" s="16" t="s">
        <v>96</v>
      </c>
      <c r="O24" s="16" t="s">
        <v>96</v>
      </c>
      <c r="P24" s="16" t="s">
        <v>96</v>
      </c>
    </row>
    <row r="25" spans="1:16" x14ac:dyDescent="0.25">
      <c r="A25" s="5" t="s">
        <v>13</v>
      </c>
      <c r="B25" s="16" t="s">
        <v>96</v>
      </c>
      <c r="C25" s="16" t="s">
        <v>96</v>
      </c>
      <c r="D25" s="16" t="s">
        <v>96</v>
      </c>
      <c r="E25" s="16" t="s">
        <v>96</v>
      </c>
      <c r="F25" s="16" t="s">
        <v>96</v>
      </c>
      <c r="G25" s="16" t="s">
        <v>96</v>
      </c>
      <c r="H25" s="16" t="s">
        <v>96</v>
      </c>
      <c r="I25" s="16" t="s">
        <v>96</v>
      </c>
      <c r="J25" s="16" t="s">
        <v>96</v>
      </c>
      <c r="K25" s="16" t="s">
        <v>96</v>
      </c>
      <c r="L25" s="16" t="s">
        <v>96</v>
      </c>
      <c r="M25" s="16" t="s">
        <v>96</v>
      </c>
      <c r="N25" s="16" t="s">
        <v>96</v>
      </c>
      <c r="O25" s="16" t="s">
        <v>96</v>
      </c>
      <c r="P25" s="16" t="s">
        <v>96</v>
      </c>
    </row>
    <row r="26" spans="1:16" x14ac:dyDescent="0.25">
      <c r="A26" s="5" t="s">
        <v>14</v>
      </c>
      <c r="B26" s="16" t="s">
        <v>96</v>
      </c>
      <c r="C26" s="16" t="s">
        <v>96</v>
      </c>
      <c r="D26" s="16" t="s">
        <v>96</v>
      </c>
      <c r="E26" s="16" t="s">
        <v>96</v>
      </c>
      <c r="F26" s="16" t="s">
        <v>96</v>
      </c>
      <c r="G26" s="16" t="s">
        <v>96</v>
      </c>
      <c r="H26" s="16" t="s">
        <v>96</v>
      </c>
      <c r="I26" s="16" t="s">
        <v>96</v>
      </c>
      <c r="J26" s="16" t="s">
        <v>96</v>
      </c>
      <c r="K26" s="16" t="s">
        <v>96</v>
      </c>
      <c r="L26" s="16" t="s">
        <v>96</v>
      </c>
      <c r="M26" s="16" t="s">
        <v>96</v>
      </c>
      <c r="N26" s="16" t="s">
        <v>96</v>
      </c>
      <c r="O26" s="16" t="s">
        <v>96</v>
      </c>
      <c r="P26" s="16" t="s">
        <v>96</v>
      </c>
    </row>
    <row r="27" spans="1:16" x14ac:dyDescent="0.25">
      <c r="A27" s="5" t="s">
        <v>15</v>
      </c>
      <c r="B27" s="16" t="s">
        <v>96</v>
      </c>
      <c r="C27" s="16" t="s">
        <v>96</v>
      </c>
      <c r="D27" s="16" t="s">
        <v>96</v>
      </c>
      <c r="E27" s="16" t="s">
        <v>96</v>
      </c>
      <c r="F27" s="16" t="s">
        <v>96</v>
      </c>
      <c r="G27" s="16" t="s">
        <v>96</v>
      </c>
      <c r="H27" s="16" t="s">
        <v>96</v>
      </c>
      <c r="I27" s="16" t="s">
        <v>96</v>
      </c>
      <c r="J27" s="16" t="s">
        <v>96</v>
      </c>
      <c r="K27" s="16" t="s">
        <v>96</v>
      </c>
      <c r="L27" s="16" t="s">
        <v>96</v>
      </c>
      <c r="M27" s="16" t="s">
        <v>96</v>
      </c>
      <c r="N27" s="16" t="s">
        <v>96</v>
      </c>
      <c r="O27" s="16" t="s">
        <v>96</v>
      </c>
      <c r="P27" s="16" t="s">
        <v>96</v>
      </c>
    </row>
    <row r="28" spans="1:16" x14ac:dyDescent="0.25">
      <c r="A28" s="5" t="s">
        <v>16</v>
      </c>
      <c r="B28" s="16" t="s">
        <v>96</v>
      </c>
      <c r="C28" s="16" t="s">
        <v>96</v>
      </c>
      <c r="D28" s="16" t="s">
        <v>96</v>
      </c>
      <c r="E28" s="16" t="s">
        <v>96</v>
      </c>
      <c r="F28" s="16" t="s">
        <v>96</v>
      </c>
      <c r="G28" s="16" t="s">
        <v>96</v>
      </c>
      <c r="H28" s="16" t="s">
        <v>96</v>
      </c>
      <c r="I28" s="16" t="s">
        <v>96</v>
      </c>
      <c r="J28" s="16" t="s">
        <v>96</v>
      </c>
      <c r="N28" s="16" t="s">
        <v>96</v>
      </c>
      <c r="O28" s="16" t="s">
        <v>96</v>
      </c>
      <c r="P28" s="16" t="s">
        <v>96</v>
      </c>
    </row>
    <row r="29" spans="1:16" x14ac:dyDescent="0.25">
      <c r="A29" s="3" t="s">
        <v>17</v>
      </c>
      <c r="B29" s="15">
        <f>+B30+B31+B32+B34+B36+B38</f>
        <v>19358949</v>
      </c>
      <c r="C29" s="4">
        <f>+C30+C31+C32+C34+C36+C38</f>
        <v>18634563</v>
      </c>
      <c r="D29" s="15">
        <f>+D30</f>
        <v>759961.28</v>
      </c>
      <c r="E29" s="15">
        <f>+E30+E36</f>
        <v>1659948</v>
      </c>
      <c r="F29" s="15">
        <f>+F30+F36</f>
        <v>1209961.28</v>
      </c>
      <c r="G29" s="15">
        <f>+G30+G32+G34+G36+G38</f>
        <v>1833779.53</v>
      </c>
      <c r="H29" s="15">
        <f>+H30+H36</f>
        <v>1409983.2</v>
      </c>
      <c r="I29" s="15">
        <f>+I30+I31+I32+I34+I36+I38</f>
        <v>1547841.97</v>
      </c>
      <c r="J29" s="15">
        <f>+J30+J32+J36+J38</f>
        <v>1746216.56</v>
      </c>
      <c r="K29" s="15">
        <f>+K30+K36</f>
        <v>1209986.7</v>
      </c>
      <c r="L29" s="15">
        <f>+L30+L31+L32+L34+L36+L38</f>
        <v>2122945.65</v>
      </c>
      <c r="M29" s="15">
        <f>+M30+M32+M36+M38</f>
        <v>1486432.3</v>
      </c>
      <c r="N29" s="15">
        <f>+N30+N36</f>
        <v>1211277</v>
      </c>
      <c r="O29" s="15">
        <f>+O30+O32+O34+O36+O38</f>
        <v>2435675.2199999997</v>
      </c>
      <c r="P29" s="15">
        <f>SUM(D29:O29)</f>
        <v>18634008.690000001</v>
      </c>
    </row>
    <row r="30" spans="1:16" x14ac:dyDescent="0.25">
      <c r="A30" s="5" t="s">
        <v>18</v>
      </c>
      <c r="B30" s="14">
        <v>9120000</v>
      </c>
      <c r="C30" s="14">
        <v>9318419</v>
      </c>
      <c r="D30" s="14">
        <v>759961.28</v>
      </c>
      <c r="E30" s="14">
        <v>759948</v>
      </c>
      <c r="F30" s="14">
        <v>759961.28</v>
      </c>
      <c r="G30" s="14">
        <v>759948</v>
      </c>
      <c r="H30" s="14">
        <v>959983.2</v>
      </c>
      <c r="I30" s="14">
        <v>758696.4</v>
      </c>
      <c r="J30" s="14">
        <v>759986.7</v>
      </c>
      <c r="K30" s="14">
        <v>759986.7</v>
      </c>
      <c r="L30" s="14">
        <v>758696.4</v>
      </c>
      <c r="M30" s="14">
        <v>759986.7</v>
      </c>
      <c r="N30" s="14">
        <v>761277</v>
      </c>
      <c r="O30" s="14">
        <v>759986.7</v>
      </c>
      <c r="P30" s="14">
        <f>SUM(D30:O30)</f>
        <v>9318418.3599999994</v>
      </c>
    </row>
    <row r="31" spans="1:16" x14ac:dyDescent="0.25">
      <c r="A31" s="5" t="s">
        <v>19</v>
      </c>
      <c r="B31" s="14">
        <v>50000</v>
      </c>
      <c r="C31" s="14">
        <v>13880</v>
      </c>
      <c r="D31" s="16" t="s">
        <v>96</v>
      </c>
      <c r="E31" s="16" t="s">
        <v>96</v>
      </c>
      <c r="F31" s="16" t="s">
        <v>96</v>
      </c>
      <c r="G31" s="16" t="s">
        <v>96</v>
      </c>
      <c r="H31" s="16" t="s">
        <v>96</v>
      </c>
      <c r="I31" s="14">
        <v>4071</v>
      </c>
      <c r="J31" s="16" t="s">
        <v>96</v>
      </c>
      <c r="K31" s="16" t="s">
        <v>96</v>
      </c>
      <c r="L31" s="14">
        <v>9808.75</v>
      </c>
      <c r="M31" s="16" t="s">
        <v>96</v>
      </c>
      <c r="N31" s="16" t="s">
        <v>96</v>
      </c>
      <c r="O31" s="16" t="s">
        <v>96</v>
      </c>
      <c r="P31" s="14">
        <f>SUM(I31:O31)</f>
        <v>13879.75</v>
      </c>
    </row>
    <row r="32" spans="1:16" x14ac:dyDescent="0.25">
      <c r="A32" s="5" t="s">
        <v>20</v>
      </c>
      <c r="B32" s="14">
        <v>1300000</v>
      </c>
      <c r="C32" s="14">
        <v>2163115</v>
      </c>
      <c r="D32" s="16" t="s">
        <v>96</v>
      </c>
      <c r="E32" s="16" t="s">
        <v>96</v>
      </c>
      <c r="F32" s="16" t="s">
        <v>96</v>
      </c>
      <c r="G32" s="14">
        <v>371783.19</v>
      </c>
      <c r="H32" s="16" t="s">
        <v>96</v>
      </c>
      <c r="I32" s="14">
        <v>139405</v>
      </c>
      <c r="J32" s="14">
        <v>369820.23</v>
      </c>
      <c r="K32" s="16" t="s">
        <v>96</v>
      </c>
      <c r="L32" s="14">
        <v>489464</v>
      </c>
      <c r="M32" s="14">
        <v>205545</v>
      </c>
      <c r="N32" s="16" t="s">
        <v>96</v>
      </c>
      <c r="O32" s="14">
        <v>586544.6</v>
      </c>
      <c r="P32" s="14">
        <f>SUM(G32:O32)</f>
        <v>2162562.02</v>
      </c>
    </row>
    <row r="33" spans="1:16" x14ac:dyDescent="0.25">
      <c r="A33" s="5" t="s">
        <v>21</v>
      </c>
      <c r="B33" s="16" t="s">
        <v>96</v>
      </c>
      <c r="C33" s="16" t="s">
        <v>96</v>
      </c>
      <c r="D33" s="16" t="s">
        <v>96</v>
      </c>
      <c r="E33" s="16" t="s">
        <v>96</v>
      </c>
      <c r="F33" s="16" t="s">
        <v>96</v>
      </c>
      <c r="G33" s="16" t="s">
        <v>96</v>
      </c>
      <c r="H33" s="16" t="s">
        <v>96</v>
      </c>
      <c r="I33" s="16" t="s">
        <v>96</v>
      </c>
      <c r="J33" s="16" t="s">
        <v>96</v>
      </c>
      <c r="K33" s="16" t="s">
        <v>96</v>
      </c>
      <c r="L33" s="16" t="s">
        <v>96</v>
      </c>
      <c r="M33" s="16" t="s">
        <v>96</v>
      </c>
      <c r="N33" s="16" t="s">
        <v>96</v>
      </c>
      <c r="O33" s="16" t="s">
        <v>96</v>
      </c>
      <c r="P33" s="16" t="s">
        <v>96</v>
      </c>
    </row>
    <row r="34" spans="1:16" x14ac:dyDescent="0.25">
      <c r="A34" s="5" t="s">
        <v>22</v>
      </c>
      <c r="B34" s="14">
        <v>249749</v>
      </c>
      <c r="C34" s="14">
        <v>463755</v>
      </c>
      <c r="D34" s="16" t="s">
        <v>96</v>
      </c>
      <c r="E34" s="16" t="s">
        <v>96</v>
      </c>
      <c r="F34" s="16" t="s">
        <v>96</v>
      </c>
      <c r="G34" s="14">
        <v>14685.1</v>
      </c>
      <c r="H34" s="16" t="s">
        <v>96</v>
      </c>
      <c r="I34" s="14">
        <v>149491.5</v>
      </c>
      <c r="J34" s="16" t="s">
        <v>96</v>
      </c>
      <c r="K34" s="16" t="s">
        <v>96</v>
      </c>
      <c r="L34" s="14">
        <v>173076.5</v>
      </c>
      <c r="M34" s="16" t="s">
        <v>96</v>
      </c>
      <c r="N34" s="16" t="s">
        <v>96</v>
      </c>
      <c r="O34" s="14">
        <v>126501.9</v>
      </c>
      <c r="P34" s="14">
        <f>SUM(G34:O34)</f>
        <v>463755</v>
      </c>
    </row>
    <row r="35" spans="1:16" x14ac:dyDescent="0.25">
      <c r="A35" s="5" t="s">
        <v>23</v>
      </c>
      <c r="B35" s="18" t="s">
        <v>96</v>
      </c>
      <c r="C35" s="18" t="s">
        <v>96</v>
      </c>
      <c r="D35" s="16" t="s">
        <v>96</v>
      </c>
      <c r="E35" s="16" t="s">
        <v>96</v>
      </c>
      <c r="F35" s="16" t="s">
        <v>96</v>
      </c>
      <c r="G35" s="16" t="s">
        <v>96</v>
      </c>
      <c r="H35" s="16" t="s">
        <v>96</v>
      </c>
      <c r="I35" s="16" t="s">
        <v>96</v>
      </c>
      <c r="J35" s="16" t="s">
        <v>96</v>
      </c>
      <c r="K35" s="16" t="s">
        <v>96</v>
      </c>
      <c r="L35" s="16" t="s">
        <v>96</v>
      </c>
      <c r="M35" s="16" t="s">
        <v>96</v>
      </c>
      <c r="N35" s="16" t="s">
        <v>96</v>
      </c>
      <c r="O35" s="16" t="s">
        <v>96</v>
      </c>
      <c r="P35" s="16" t="s">
        <v>96</v>
      </c>
    </row>
    <row r="36" spans="1:16" x14ac:dyDescent="0.25">
      <c r="A36" s="5" t="s">
        <v>24</v>
      </c>
      <c r="B36" s="14">
        <v>6000000</v>
      </c>
      <c r="C36" s="14">
        <v>5526378</v>
      </c>
      <c r="D36" s="16" t="s">
        <v>96</v>
      </c>
      <c r="E36" s="14">
        <v>900000</v>
      </c>
      <c r="F36" s="14">
        <v>450000</v>
      </c>
      <c r="G36" s="14">
        <v>450000</v>
      </c>
      <c r="H36" s="14">
        <v>450000</v>
      </c>
      <c r="I36" s="14">
        <v>450000</v>
      </c>
      <c r="J36" s="14">
        <v>450000</v>
      </c>
      <c r="K36" s="14">
        <v>450000</v>
      </c>
      <c r="L36" s="14">
        <v>450000</v>
      </c>
      <c r="M36" s="14">
        <v>450000</v>
      </c>
      <c r="N36" s="14">
        <v>450000</v>
      </c>
      <c r="O36" s="14">
        <v>576378</v>
      </c>
      <c r="P36" s="14">
        <f>SUM(E36:O36)</f>
        <v>5526378</v>
      </c>
    </row>
    <row r="37" spans="1:16" x14ac:dyDescent="0.25">
      <c r="A37" s="5" t="s">
        <v>25</v>
      </c>
      <c r="B37" s="18" t="s">
        <v>96</v>
      </c>
      <c r="C37" s="18" t="s">
        <v>96</v>
      </c>
      <c r="D37" s="16" t="s">
        <v>96</v>
      </c>
      <c r="E37" s="16" t="s">
        <v>96</v>
      </c>
      <c r="F37" s="16" t="s">
        <v>96</v>
      </c>
      <c r="G37" s="16" t="s">
        <v>96</v>
      </c>
      <c r="H37" s="16" t="s">
        <v>96</v>
      </c>
      <c r="I37" s="16" t="s">
        <v>96</v>
      </c>
      <c r="J37" s="16" t="s">
        <v>96</v>
      </c>
      <c r="K37" s="16" t="s">
        <v>96</v>
      </c>
      <c r="L37" s="16" t="s">
        <v>96</v>
      </c>
      <c r="M37" s="16" t="s">
        <v>96</v>
      </c>
      <c r="N37" s="16" t="s">
        <v>96</v>
      </c>
      <c r="O37" s="16" t="s">
        <v>96</v>
      </c>
      <c r="P37" s="16" t="s">
        <v>96</v>
      </c>
    </row>
    <row r="38" spans="1:16" x14ac:dyDescent="0.25">
      <c r="A38" s="5" t="s">
        <v>26</v>
      </c>
      <c r="B38" s="14">
        <v>2639200</v>
      </c>
      <c r="C38" s="14">
        <v>1149016</v>
      </c>
      <c r="D38" s="16" t="s">
        <v>96</v>
      </c>
      <c r="E38" s="16" t="s">
        <v>96</v>
      </c>
      <c r="F38" s="16" t="s">
        <v>96</v>
      </c>
      <c r="G38" s="14">
        <v>237363.24</v>
      </c>
      <c r="H38" s="16" t="s">
        <v>96</v>
      </c>
      <c r="I38" s="14">
        <v>46178.07</v>
      </c>
      <c r="J38" s="14">
        <v>166409.63</v>
      </c>
      <c r="K38" s="16" t="s">
        <v>96</v>
      </c>
      <c r="L38" s="14">
        <v>241900</v>
      </c>
      <c r="M38" s="14">
        <v>70900.600000000006</v>
      </c>
      <c r="N38" s="16" t="s">
        <v>96</v>
      </c>
      <c r="O38" s="14">
        <v>386264.02</v>
      </c>
      <c r="P38" s="14">
        <f>SUM(G38:O38)</f>
        <v>1149015.56</v>
      </c>
    </row>
    <row r="39" spans="1:16" x14ac:dyDescent="0.25">
      <c r="A39" s="3" t="s">
        <v>27</v>
      </c>
      <c r="B39" s="15">
        <f>+B40</f>
        <v>5040000</v>
      </c>
      <c r="C39" s="15">
        <f>+C40</f>
        <v>7441821</v>
      </c>
      <c r="D39" s="15">
        <f t="shared" ref="D39:M39" si="2">+D40</f>
        <v>246960</v>
      </c>
      <c r="E39" s="15">
        <f t="shared" si="2"/>
        <v>325060</v>
      </c>
      <c r="F39" s="15">
        <f t="shared" si="2"/>
        <v>528945</v>
      </c>
      <c r="G39" s="15">
        <f t="shared" si="2"/>
        <v>219415</v>
      </c>
      <c r="H39" s="15">
        <f t="shared" si="2"/>
        <v>698241.32</v>
      </c>
      <c r="I39" s="15">
        <f t="shared" si="2"/>
        <v>498840</v>
      </c>
      <c r="J39" s="15">
        <f t="shared" si="2"/>
        <v>422098.32</v>
      </c>
      <c r="K39" s="15">
        <f t="shared" si="2"/>
        <v>419189.98</v>
      </c>
      <c r="L39" s="15">
        <f t="shared" si="2"/>
        <v>620445</v>
      </c>
      <c r="M39" s="15">
        <f t="shared" si="2"/>
        <v>657261.89</v>
      </c>
      <c r="N39" s="15">
        <f>+N40</f>
        <v>672277.2</v>
      </c>
      <c r="O39" s="15">
        <f>+O40</f>
        <v>2133087.21</v>
      </c>
      <c r="P39" s="15">
        <f>SUM(D39:O39)</f>
        <v>7441820.9199999999</v>
      </c>
    </row>
    <row r="40" spans="1:16" x14ac:dyDescent="0.25">
      <c r="A40" s="5" t="s">
        <v>28</v>
      </c>
      <c r="B40" s="14">
        <v>5040000</v>
      </c>
      <c r="C40" s="14">
        <v>7441821</v>
      </c>
      <c r="D40" s="14">
        <v>246960</v>
      </c>
      <c r="E40" s="14">
        <v>325060</v>
      </c>
      <c r="F40" s="14">
        <v>528945</v>
      </c>
      <c r="G40" s="14">
        <v>219415</v>
      </c>
      <c r="H40" s="14">
        <v>698241.32</v>
      </c>
      <c r="I40" s="14">
        <v>498840</v>
      </c>
      <c r="J40" s="14">
        <v>422098.32</v>
      </c>
      <c r="K40" s="14">
        <v>419189.98</v>
      </c>
      <c r="L40" s="14">
        <v>620445</v>
      </c>
      <c r="M40" s="14">
        <v>657261.89</v>
      </c>
      <c r="N40" s="14">
        <v>672277.2</v>
      </c>
      <c r="O40" s="14">
        <v>2133087.21</v>
      </c>
      <c r="P40" s="14">
        <f>SUM(D40:O40)</f>
        <v>7441820.9199999999</v>
      </c>
    </row>
    <row r="41" spans="1:16" x14ac:dyDescent="0.25">
      <c r="A41" s="5" t="s">
        <v>29</v>
      </c>
      <c r="B41" s="16" t="s">
        <v>96</v>
      </c>
      <c r="C41" s="6"/>
      <c r="D41" s="16" t="s">
        <v>96</v>
      </c>
      <c r="E41" s="16" t="s">
        <v>96</v>
      </c>
      <c r="F41" s="16" t="s">
        <v>96</v>
      </c>
      <c r="G41" s="16" t="s">
        <v>96</v>
      </c>
      <c r="H41" s="16" t="s">
        <v>96</v>
      </c>
      <c r="I41" s="16" t="s">
        <v>96</v>
      </c>
      <c r="J41" s="16" t="s">
        <v>96</v>
      </c>
      <c r="K41" s="16" t="s">
        <v>96</v>
      </c>
      <c r="L41" s="16" t="s">
        <v>96</v>
      </c>
      <c r="M41" s="16" t="s">
        <v>96</v>
      </c>
      <c r="N41" s="16" t="s">
        <v>96</v>
      </c>
      <c r="O41" s="16" t="s">
        <v>96</v>
      </c>
      <c r="P41" s="16" t="s">
        <v>96</v>
      </c>
    </row>
    <row r="42" spans="1:16" x14ac:dyDescent="0.25">
      <c r="A42" s="5" t="s">
        <v>30</v>
      </c>
      <c r="B42" s="16" t="s">
        <v>96</v>
      </c>
      <c r="C42" s="6"/>
      <c r="D42" s="16" t="s">
        <v>96</v>
      </c>
      <c r="E42" s="16" t="s">
        <v>96</v>
      </c>
      <c r="F42" s="16" t="s">
        <v>96</v>
      </c>
      <c r="G42" s="16" t="s">
        <v>96</v>
      </c>
      <c r="H42" s="16" t="s">
        <v>96</v>
      </c>
      <c r="I42" s="16" t="s">
        <v>96</v>
      </c>
      <c r="J42" s="16" t="s">
        <v>96</v>
      </c>
      <c r="K42" s="16" t="s">
        <v>96</v>
      </c>
      <c r="L42" s="16" t="s">
        <v>96</v>
      </c>
      <c r="M42" s="16" t="s">
        <v>96</v>
      </c>
      <c r="N42" s="16" t="s">
        <v>96</v>
      </c>
      <c r="O42" s="16" t="s">
        <v>96</v>
      </c>
      <c r="P42" s="16" t="s">
        <v>96</v>
      </c>
    </row>
    <row r="43" spans="1:16" x14ac:dyDescent="0.25">
      <c r="A43" s="5" t="s">
        <v>31</v>
      </c>
      <c r="B43" s="16" t="s">
        <v>96</v>
      </c>
      <c r="C43" s="6"/>
      <c r="D43" s="16" t="s">
        <v>96</v>
      </c>
      <c r="E43" s="16" t="s">
        <v>96</v>
      </c>
      <c r="F43" s="16" t="s">
        <v>96</v>
      </c>
      <c r="G43" s="16" t="s">
        <v>96</v>
      </c>
      <c r="H43" s="16" t="s">
        <v>96</v>
      </c>
      <c r="I43" s="16" t="s">
        <v>96</v>
      </c>
      <c r="J43" s="16" t="s">
        <v>96</v>
      </c>
      <c r="K43" s="16" t="s">
        <v>96</v>
      </c>
      <c r="L43" s="16" t="s">
        <v>96</v>
      </c>
      <c r="M43" s="16" t="s">
        <v>96</v>
      </c>
      <c r="N43" s="16" t="s">
        <v>96</v>
      </c>
      <c r="O43" s="16" t="s">
        <v>96</v>
      </c>
      <c r="P43" s="16" t="s">
        <v>96</v>
      </c>
    </row>
    <row r="44" spans="1:16" x14ac:dyDescent="0.25">
      <c r="A44" s="5" t="s">
        <v>32</v>
      </c>
      <c r="B44" s="16" t="s">
        <v>96</v>
      </c>
      <c r="C44" s="6"/>
      <c r="D44" s="16" t="s">
        <v>96</v>
      </c>
      <c r="E44" s="16" t="s">
        <v>96</v>
      </c>
      <c r="F44" s="16" t="s">
        <v>96</v>
      </c>
      <c r="G44" s="16" t="s">
        <v>96</v>
      </c>
      <c r="H44" s="16" t="s">
        <v>96</v>
      </c>
      <c r="I44" s="16" t="s">
        <v>96</v>
      </c>
      <c r="J44" s="16" t="s">
        <v>96</v>
      </c>
      <c r="K44" s="16" t="s">
        <v>96</v>
      </c>
      <c r="L44" s="16" t="s">
        <v>96</v>
      </c>
      <c r="M44" s="16" t="s">
        <v>96</v>
      </c>
      <c r="N44" s="16" t="s">
        <v>96</v>
      </c>
      <c r="O44" s="16" t="s">
        <v>96</v>
      </c>
      <c r="P44" s="16" t="s">
        <v>96</v>
      </c>
    </row>
    <row r="45" spans="1:16" x14ac:dyDescent="0.25">
      <c r="A45" s="5" t="s">
        <v>33</v>
      </c>
      <c r="B45" s="16" t="s">
        <v>96</v>
      </c>
      <c r="C45" s="6"/>
      <c r="D45" s="16" t="s">
        <v>96</v>
      </c>
      <c r="E45" s="16" t="s">
        <v>96</v>
      </c>
      <c r="F45" s="16" t="s">
        <v>96</v>
      </c>
      <c r="G45" s="16" t="s">
        <v>96</v>
      </c>
      <c r="H45" s="16" t="s">
        <v>96</v>
      </c>
      <c r="I45" s="16" t="s">
        <v>96</v>
      </c>
      <c r="J45" s="16" t="s">
        <v>96</v>
      </c>
      <c r="K45" s="16" t="s">
        <v>96</v>
      </c>
      <c r="L45" s="16" t="s">
        <v>96</v>
      </c>
      <c r="M45" s="16" t="s">
        <v>96</v>
      </c>
      <c r="N45" s="16" t="s">
        <v>96</v>
      </c>
      <c r="O45" s="16" t="s">
        <v>96</v>
      </c>
      <c r="P45" s="16" t="s">
        <v>96</v>
      </c>
    </row>
    <row r="46" spans="1:16" x14ac:dyDescent="0.25">
      <c r="A46" s="5" t="s">
        <v>34</v>
      </c>
      <c r="B46" s="16" t="s">
        <v>96</v>
      </c>
      <c r="C46" s="6"/>
      <c r="D46" s="16" t="s">
        <v>96</v>
      </c>
      <c r="E46" s="16" t="s">
        <v>96</v>
      </c>
      <c r="F46" s="16" t="s">
        <v>96</v>
      </c>
      <c r="G46" s="16" t="s">
        <v>96</v>
      </c>
      <c r="H46" s="16" t="s">
        <v>96</v>
      </c>
      <c r="I46" s="16" t="s">
        <v>96</v>
      </c>
      <c r="J46" s="16" t="s">
        <v>96</v>
      </c>
      <c r="K46" s="16" t="s">
        <v>96</v>
      </c>
      <c r="L46" s="16" t="s">
        <v>96</v>
      </c>
      <c r="M46" s="16" t="s">
        <v>96</v>
      </c>
      <c r="N46" s="16" t="s">
        <v>96</v>
      </c>
      <c r="O46" s="16" t="s">
        <v>96</v>
      </c>
      <c r="P46" s="16" t="s">
        <v>96</v>
      </c>
    </row>
    <row r="47" spans="1:16" x14ac:dyDescent="0.25">
      <c r="A47" s="5" t="s">
        <v>35</v>
      </c>
      <c r="B47" s="16" t="s">
        <v>96</v>
      </c>
      <c r="C47" s="6"/>
      <c r="D47" s="16" t="s">
        <v>96</v>
      </c>
      <c r="E47" s="16" t="s">
        <v>96</v>
      </c>
      <c r="F47" s="16" t="s">
        <v>96</v>
      </c>
      <c r="G47" s="16" t="s">
        <v>96</v>
      </c>
      <c r="H47" s="16" t="s">
        <v>96</v>
      </c>
      <c r="I47" s="16" t="s">
        <v>96</v>
      </c>
      <c r="J47" s="16" t="s">
        <v>96</v>
      </c>
      <c r="K47" s="16" t="s">
        <v>96</v>
      </c>
      <c r="L47" s="16" t="s">
        <v>96</v>
      </c>
      <c r="M47" s="16" t="s">
        <v>96</v>
      </c>
      <c r="N47" s="16" t="s">
        <v>96</v>
      </c>
      <c r="O47" s="16" t="s">
        <v>96</v>
      </c>
      <c r="P47" s="16" t="s">
        <v>96</v>
      </c>
    </row>
    <row r="48" spans="1:16" x14ac:dyDescent="0.25">
      <c r="A48" s="3" t="s">
        <v>36</v>
      </c>
      <c r="B48" s="16" t="s">
        <v>96</v>
      </c>
      <c r="C48" s="4"/>
      <c r="D48" s="16" t="s">
        <v>96</v>
      </c>
      <c r="E48" s="16" t="s">
        <v>96</v>
      </c>
      <c r="F48" s="16" t="s">
        <v>96</v>
      </c>
      <c r="G48" s="16" t="s">
        <v>96</v>
      </c>
      <c r="H48" s="16" t="s">
        <v>96</v>
      </c>
      <c r="I48" s="16" t="s">
        <v>96</v>
      </c>
      <c r="J48" s="16" t="s">
        <v>96</v>
      </c>
      <c r="K48" s="16" t="s">
        <v>96</v>
      </c>
      <c r="L48" s="16" t="s">
        <v>96</v>
      </c>
      <c r="M48" s="16" t="s">
        <v>96</v>
      </c>
      <c r="N48" s="16" t="s">
        <v>96</v>
      </c>
      <c r="O48" s="16" t="s">
        <v>96</v>
      </c>
      <c r="P48" s="16" t="s">
        <v>96</v>
      </c>
    </row>
    <row r="49" spans="1:16" x14ac:dyDescent="0.25">
      <c r="A49" s="5" t="s">
        <v>37</v>
      </c>
      <c r="B49" s="16" t="s">
        <v>96</v>
      </c>
      <c r="C49" s="6"/>
      <c r="D49" s="16" t="s">
        <v>96</v>
      </c>
      <c r="E49" s="16" t="s">
        <v>96</v>
      </c>
      <c r="F49" s="16" t="s">
        <v>96</v>
      </c>
      <c r="G49" s="16" t="s">
        <v>96</v>
      </c>
      <c r="H49" s="16" t="s">
        <v>96</v>
      </c>
      <c r="I49" s="16" t="s">
        <v>96</v>
      </c>
      <c r="J49" s="16" t="s">
        <v>96</v>
      </c>
      <c r="K49" s="16" t="s">
        <v>96</v>
      </c>
      <c r="L49" s="16" t="s">
        <v>96</v>
      </c>
      <c r="M49" s="16" t="s">
        <v>96</v>
      </c>
      <c r="N49" s="16" t="s">
        <v>96</v>
      </c>
      <c r="O49" s="16" t="s">
        <v>96</v>
      </c>
      <c r="P49" s="16" t="s">
        <v>96</v>
      </c>
    </row>
    <row r="50" spans="1:16" x14ac:dyDescent="0.25">
      <c r="A50" s="5" t="s">
        <v>38</v>
      </c>
      <c r="B50" s="16" t="s">
        <v>96</v>
      </c>
      <c r="C50" s="6"/>
      <c r="D50" s="16" t="s">
        <v>96</v>
      </c>
      <c r="E50" s="16" t="s">
        <v>96</v>
      </c>
      <c r="F50" s="16" t="s">
        <v>96</v>
      </c>
      <c r="G50" s="16" t="s">
        <v>96</v>
      </c>
      <c r="H50" s="16" t="s">
        <v>96</v>
      </c>
      <c r="I50" s="16" t="s">
        <v>96</v>
      </c>
      <c r="J50" s="16" t="s">
        <v>96</v>
      </c>
      <c r="K50" s="16" t="s">
        <v>96</v>
      </c>
      <c r="L50" s="16" t="s">
        <v>96</v>
      </c>
      <c r="M50" s="16" t="s">
        <v>96</v>
      </c>
      <c r="N50" s="16" t="s">
        <v>96</v>
      </c>
      <c r="O50" s="16" t="s">
        <v>96</v>
      </c>
      <c r="P50" s="16" t="s">
        <v>96</v>
      </c>
    </row>
    <row r="51" spans="1:16" x14ac:dyDescent="0.25">
      <c r="A51" s="5" t="s">
        <v>39</v>
      </c>
      <c r="B51" s="16" t="s">
        <v>96</v>
      </c>
      <c r="C51" s="6"/>
      <c r="D51" s="16" t="s">
        <v>96</v>
      </c>
      <c r="E51" s="16" t="s">
        <v>96</v>
      </c>
      <c r="F51" s="16" t="s">
        <v>96</v>
      </c>
      <c r="G51" s="16" t="s">
        <v>96</v>
      </c>
      <c r="H51" s="16" t="s">
        <v>96</v>
      </c>
      <c r="I51" s="16" t="s">
        <v>96</v>
      </c>
      <c r="J51" s="16" t="s">
        <v>96</v>
      </c>
      <c r="K51" s="16" t="s">
        <v>96</v>
      </c>
      <c r="L51" s="16" t="s">
        <v>96</v>
      </c>
      <c r="M51" s="16" t="s">
        <v>96</v>
      </c>
      <c r="N51" s="16" t="s">
        <v>96</v>
      </c>
      <c r="O51" s="16" t="s">
        <v>96</v>
      </c>
      <c r="P51" s="16" t="s">
        <v>96</v>
      </c>
    </row>
    <row r="52" spans="1:16" x14ac:dyDescent="0.25">
      <c r="A52" s="5" t="s">
        <v>40</v>
      </c>
      <c r="B52" s="16" t="s">
        <v>96</v>
      </c>
      <c r="C52" s="6"/>
      <c r="D52" s="16" t="s">
        <v>96</v>
      </c>
      <c r="E52" s="16" t="s">
        <v>96</v>
      </c>
      <c r="F52" s="16" t="s">
        <v>96</v>
      </c>
      <c r="G52" s="16" t="s">
        <v>96</v>
      </c>
      <c r="H52" s="16" t="s">
        <v>96</v>
      </c>
      <c r="I52" s="16" t="s">
        <v>96</v>
      </c>
      <c r="J52" s="16" t="s">
        <v>96</v>
      </c>
      <c r="K52" s="16" t="s">
        <v>96</v>
      </c>
      <c r="L52" s="16" t="s">
        <v>96</v>
      </c>
      <c r="M52" s="16" t="s">
        <v>96</v>
      </c>
      <c r="N52" s="16" t="s">
        <v>96</v>
      </c>
      <c r="O52" s="16" t="s">
        <v>96</v>
      </c>
      <c r="P52" s="16" t="s">
        <v>96</v>
      </c>
    </row>
    <row r="53" spans="1:16" x14ac:dyDescent="0.25">
      <c r="A53" s="5" t="s">
        <v>41</v>
      </c>
      <c r="B53" s="16" t="s">
        <v>96</v>
      </c>
      <c r="C53" s="6"/>
      <c r="D53" s="16" t="s">
        <v>96</v>
      </c>
      <c r="E53" s="16" t="s">
        <v>96</v>
      </c>
      <c r="F53" s="16" t="s">
        <v>96</v>
      </c>
      <c r="G53" s="16" t="s">
        <v>96</v>
      </c>
      <c r="H53" s="16" t="s">
        <v>96</v>
      </c>
      <c r="I53" s="16" t="s">
        <v>96</v>
      </c>
      <c r="J53" s="16" t="s">
        <v>96</v>
      </c>
      <c r="K53" s="16" t="s">
        <v>96</v>
      </c>
      <c r="L53" s="16" t="s">
        <v>96</v>
      </c>
      <c r="M53" s="16" t="s">
        <v>96</v>
      </c>
      <c r="N53" s="16" t="s">
        <v>96</v>
      </c>
      <c r="O53" s="16" t="s">
        <v>96</v>
      </c>
      <c r="P53" s="16" t="s">
        <v>96</v>
      </c>
    </row>
    <row r="54" spans="1:16" x14ac:dyDescent="0.25">
      <c r="A54" s="5" t="s">
        <v>42</v>
      </c>
      <c r="B54" s="16" t="s">
        <v>96</v>
      </c>
      <c r="C54" s="6"/>
      <c r="D54" s="16" t="s">
        <v>96</v>
      </c>
      <c r="E54" s="16" t="s">
        <v>96</v>
      </c>
      <c r="F54" s="16" t="s">
        <v>96</v>
      </c>
      <c r="G54" s="16" t="s">
        <v>96</v>
      </c>
      <c r="H54" s="16" t="s">
        <v>96</v>
      </c>
      <c r="I54" s="16" t="s">
        <v>96</v>
      </c>
      <c r="J54" s="16" t="s">
        <v>96</v>
      </c>
      <c r="K54" s="16" t="s">
        <v>96</v>
      </c>
      <c r="L54" s="16" t="s">
        <v>96</v>
      </c>
      <c r="M54" s="16" t="s">
        <v>96</v>
      </c>
      <c r="N54" s="16" t="s">
        <v>96</v>
      </c>
      <c r="O54" s="16" t="s">
        <v>96</v>
      </c>
      <c r="P54" s="16" t="s">
        <v>96</v>
      </c>
    </row>
    <row r="55" spans="1:16" x14ac:dyDescent="0.25">
      <c r="A55" s="3" t="s">
        <v>43</v>
      </c>
      <c r="B55" s="16" t="s">
        <v>96</v>
      </c>
      <c r="C55" s="4"/>
      <c r="D55" s="16" t="s">
        <v>96</v>
      </c>
      <c r="E55" s="16" t="s">
        <v>96</v>
      </c>
      <c r="F55" s="16" t="s">
        <v>96</v>
      </c>
      <c r="G55" s="16" t="s">
        <v>96</v>
      </c>
      <c r="H55" s="16" t="s">
        <v>96</v>
      </c>
      <c r="I55" s="16" t="s">
        <v>96</v>
      </c>
      <c r="J55" s="16" t="s">
        <v>96</v>
      </c>
      <c r="K55" s="16" t="s">
        <v>96</v>
      </c>
      <c r="L55" s="16" t="s">
        <v>96</v>
      </c>
      <c r="M55" s="16" t="s">
        <v>96</v>
      </c>
      <c r="N55" s="16" t="s">
        <v>96</v>
      </c>
      <c r="O55" s="16" t="s">
        <v>96</v>
      </c>
      <c r="P55" s="16" t="s">
        <v>96</v>
      </c>
    </row>
    <row r="56" spans="1:16" x14ac:dyDescent="0.25">
      <c r="A56" s="5" t="s">
        <v>44</v>
      </c>
      <c r="B56" s="16" t="s">
        <v>96</v>
      </c>
      <c r="C56" s="6"/>
      <c r="D56" s="16" t="s">
        <v>96</v>
      </c>
      <c r="E56" s="16" t="s">
        <v>96</v>
      </c>
      <c r="F56" s="16" t="s">
        <v>96</v>
      </c>
      <c r="G56" s="16" t="s">
        <v>96</v>
      </c>
      <c r="H56" s="16" t="s">
        <v>96</v>
      </c>
      <c r="I56" s="16" t="s">
        <v>96</v>
      </c>
      <c r="J56" s="16" t="s">
        <v>96</v>
      </c>
      <c r="K56" s="16" t="s">
        <v>96</v>
      </c>
      <c r="L56" s="16" t="s">
        <v>96</v>
      </c>
      <c r="M56" s="16" t="s">
        <v>96</v>
      </c>
      <c r="N56" s="16" t="s">
        <v>96</v>
      </c>
      <c r="O56" s="16" t="s">
        <v>96</v>
      </c>
      <c r="P56" s="16" t="s">
        <v>96</v>
      </c>
    </row>
    <row r="57" spans="1:16" x14ac:dyDescent="0.25">
      <c r="A57" s="5" t="s">
        <v>45</v>
      </c>
      <c r="B57" s="16" t="s">
        <v>96</v>
      </c>
      <c r="C57" s="6"/>
      <c r="D57" s="16" t="s">
        <v>96</v>
      </c>
      <c r="E57" s="16" t="s">
        <v>96</v>
      </c>
      <c r="F57" s="16" t="s">
        <v>96</v>
      </c>
      <c r="G57" s="16" t="s">
        <v>96</v>
      </c>
      <c r="H57" s="16" t="s">
        <v>96</v>
      </c>
      <c r="I57" s="16" t="s">
        <v>96</v>
      </c>
      <c r="J57" s="16" t="s">
        <v>96</v>
      </c>
      <c r="K57" s="16" t="s">
        <v>96</v>
      </c>
      <c r="L57" s="16" t="s">
        <v>96</v>
      </c>
      <c r="M57" s="16" t="s">
        <v>96</v>
      </c>
      <c r="N57" s="16" t="s">
        <v>96</v>
      </c>
      <c r="O57" s="16" t="s">
        <v>96</v>
      </c>
      <c r="P57" s="16" t="s">
        <v>96</v>
      </c>
    </row>
    <row r="58" spans="1:16" x14ac:dyDescent="0.25">
      <c r="A58" s="5" t="s">
        <v>46</v>
      </c>
      <c r="B58" s="16" t="s">
        <v>96</v>
      </c>
      <c r="C58" s="6"/>
      <c r="D58" s="16" t="s">
        <v>96</v>
      </c>
      <c r="E58" s="16" t="s">
        <v>96</v>
      </c>
      <c r="F58" s="16" t="s">
        <v>96</v>
      </c>
      <c r="G58" s="16" t="s">
        <v>96</v>
      </c>
      <c r="H58" s="16" t="s">
        <v>96</v>
      </c>
      <c r="I58" s="16" t="s">
        <v>96</v>
      </c>
      <c r="J58" s="16" t="s">
        <v>96</v>
      </c>
      <c r="K58" s="16" t="s">
        <v>96</v>
      </c>
      <c r="L58" s="16" t="s">
        <v>96</v>
      </c>
      <c r="M58" s="16" t="s">
        <v>96</v>
      </c>
      <c r="N58" s="16" t="s">
        <v>96</v>
      </c>
      <c r="O58" s="16" t="s">
        <v>96</v>
      </c>
      <c r="P58" s="16" t="s">
        <v>96</v>
      </c>
    </row>
    <row r="59" spans="1:16" x14ac:dyDescent="0.25">
      <c r="A59" s="5" t="s">
        <v>47</v>
      </c>
      <c r="B59" s="16" t="s">
        <v>96</v>
      </c>
      <c r="C59" s="6"/>
      <c r="D59" s="16" t="s">
        <v>96</v>
      </c>
      <c r="E59" s="16" t="s">
        <v>96</v>
      </c>
      <c r="F59" s="16" t="s">
        <v>96</v>
      </c>
      <c r="G59" s="16" t="s">
        <v>96</v>
      </c>
      <c r="H59" s="16" t="s">
        <v>96</v>
      </c>
      <c r="I59" s="16" t="s">
        <v>96</v>
      </c>
      <c r="J59" s="16" t="s">
        <v>96</v>
      </c>
      <c r="K59" s="16" t="s">
        <v>96</v>
      </c>
      <c r="L59" s="16" t="s">
        <v>96</v>
      </c>
      <c r="M59" s="16" t="s">
        <v>96</v>
      </c>
      <c r="N59" s="16" t="s">
        <v>96</v>
      </c>
      <c r="O59" s="16" t="s">
        <v>96</v>
      </c>
      <c r="P59" s="16" t="s">
        <v>96</v>
      </c>
    </row>
    <row r="60" spans="1:16" x14ac:dyDescent="0.25">
      <c r="A60" s="5" t="s">
        <v>48</v>
      </c>
      <c r="B60" s="16" t="s">
        <v>96</v>
      </c>
      <c r="C60" s="6"/>
      <c r="D60" s="16" t="s">
        <v>96</v>
      </c>
      <c r="E60" s="16" t="s">
        <v>96</v>
      </c>
      <c r="F60" s="16" t="s">
        <v>96</v>
      </c>
      <c r="G60" s="16" t="s">
        <v>96</v>
      </c>
      <c r="H60" s="16" t="s">
        <v>96</v>
      </c>
      <c r="I60" s="16" t="s">
        <v>96</v>
      </c>
      <c r="J60" s="16" t="s">
        <v>96</v>
      </c>
      <c r="K60" s="16" t="s">
        <v>96</v>
      </c>
      <c r="L60" s="16" t="s">
        <v>96</v>
      </c>
      <c r="M60" s="16" t="s">
        <v>96</v>
      </c>
      <c r="N60" s="16" t="s">
        <v>96</v>
      </c>
      <c r="O60" s="16" t="s">
        <v>96</v>
      </c>
      <c r="P60" s="16" t="s">
        <v>96</v>
      </c>
    </row>
    <row r="61" spans="1:16" x14ac:dyDescent="0.25">
      <c r="A61" s="5" t="s">
        <v>49</v>
      </c>
      <c r="B61" s="16" t="s">
        <v>96</v>
      </c>
      <c r="C61" s="6"/>
      <c r="D61" s="16" t="s">
        <v>96</v>
      </c>
      <c r="E61" s="16" t="s">
        <v>96</v>
      </c>
      <c r="F61" s="16" t="s">
        <v>96</v>
      </c>
      <c r="G61" s="16" t="s">
        <v>96</v>
      </c>
      <c r="H61" s="16" t="s">
        <v>96</v>
      </c>
      <c r="I61" s="16" t="s">
        <v>96</v>
      </c>
      <c r="J61" s="16" t="s">
        <v>96</v>
      </c>
      <c r="K61" s="16" t="s">
        <v>96</v>
      </c>
      <c r="L61" s="16" t="s">
        <v>96</v>
      </c>
      <c r="M61" s="16" t="s">
        <v>96</v>
      </c>
      <c r="N61" s="16" t="s">
        <v>96</v>
      </c>
      <c r="O61" s="16" t="s">
        <v>96</v>
      </c>
      <c r="P61" s="16" t="s">
        <v>96</v>
      </c>
    </row>
    <row r="62" spans="1:16" x14ac:dyDescent="0.25">
      <c r="A62" s="5" t="s">
        <v>50</v>
      </c>
      <c r="B62" s="16" t="s">
        <v>96</v>
      </c>
      <c r="C62" s="6"/>
      <c r="D62" s="16" t="s">
        <v>96</v>
      </c>
      <c r="E62" s="16" t="s">
        <v>96</v>
      </c>
      <c r="F62" s="16" t="s">
        <v>96</v>
      </c>
      <c r="G62" s="16" t="s">
        <v>96</v>
      </c>
      <c r="H62" s="16" t="s">
        <v>96</v>
      </c>
      <c r="I62" s="16" t="s">
        <v>96</v>
      </c>
      <c r="J62" s="16" t="s">
        <v>96</v>
      </c>
      <c r="K62" s="16" t="s">
        <v>96</v>
      </c>
      <c r="L62" s="16" t="s">
        <v>96</v>
      </c>
      <c r="M62" s="16" t="s">
        <v>96</v>
      </c>
      <c r="N62" s="16" t="s">
        <v>96</v>
      </c>
      <c r="O62" s="16" t="s">
        <v>96</v>
      </c>
      <c r="P62" s="16" t="s">
        <v>96</v>
      </c>
    </row>
    <row r="63" spans="1:16" x14ac:dyDescent="0.25">
      <c r="A63" s="5" t="s">
        <v>51</v>
      </c>
      <c r="B63" s="16" t="s">
        <v>96</v>
      </c>
      <c r="C63" s="6"/>
      <c r="D63" s="16" t="s">
        <v>96</v>
      </c>
      <c r="E63" s="16" t="s">
        <v>96</v>
      </c>
      <c r="F63" s="16" t="s">
        <v>96</v>
      </c>
      <c r="G63" s="16" t="s">
        <v>96</v>
      </c>
      <c r="H63" s="16" t="s">
        <v>96</v>
      </c>
      <c r="I63" s="16" t="s">
        <v>96</v>
      </c>
      <c r="J63" s="16" t="s">
        <v>96</v>
      </c>
      <c r="K63" s="16" t="s">
        <v>96</v>
      </c>
      <c r="L63" s="16" t="s">
        <v>96</v>
      </c>
      <c r="M63" s="16" t="s">
        <v>96</v>
      </c>
      <c r="N63" s="16" t="s">
        <v>96</v>
      </c>
      <c r="O63" s="16" t="s">
        <v>96</v>
      </c>
      <c r="P63" s="16" t="s">
        <v>96</v>
      </c>
    </row>
    <row r="64" spans="1:16" x14ac:dyDescent="0.25">
      <c r="A64" s="5" t="s">
        <v>52</v>
      </c>
      <c r="B64" s="16" t="s">
        <v>96</v>
      </c>
      <c r="C64" s="6"/>
      <c r="D64" s="16" t="s">
        <v>96</v>
      </c>
      <c r="E64" s="16" t="s">
        <v>96</v>
      </c>
      <c r="F64" s="16" t="s">
        <v>96</v>
      </c>
      <c r="G64" s="16" t="s">
        <v>96</v>
      </c>
      <c r="H64" s="16" t="s">
        <v>96</v>
      </c>
      <c r="I64" s="16" t="s">
        <v>96</v>
      </c>
      <c r="J64" s="16" t="s">
        <v>96</v>
      </c>
      <c r="K64" s="16" t="s">
        <v>96</v>
      </c>
      <c r="L64" s="16" t="s">
        <v>96</v>
      </c>
      <c r="M64" s="16" t="s">
        <v>96</v>
      </c>
      <c r="N64" s="16" t="s">
        <v>96</v>
      </c>
      <c r="O64" s="16" t="s">
        <v>96</v>
      </c>
      <c r="P64" s="16" t="s">
        <v>96</v>
      </c>
    </row>
    <row r="65" spans="1:16" x14ac:dyDescent="0.25">
      <c r="A65" s="3" t="s">
        <v>53</v>
      </c>
      <c r="B65" s="16" t="s">
        <v>96</v>
      </c>
      <c r="C65" s="4"/>
      <c r="D65" s="16" t="s">
        <v>96</v>
      </c>
      <c r="E65" s="16" t="s">
        <v>96</v>
      </c>
      <c r="F65" s="16" t="s">
        <v>96</v>
      </c>
      <c r="G65" s="16" t="s">
        <v>96</v>
      </c>
      <c r="H65" s="16" t="s">
        <v>96</v>
      </c>
      <c r="I65" s="16" t="s">
        <v>96</v>
      </c>
      <c r="J65" s="16" t="s">
        <v>96</v>
      </c>
      <c r="K65" s="16" t="s">
        <v>96</v>
      </c>
      <c r="L65" s="16" t="s">
        <v>96</v>
      </c>
      <c r="M65" s="16" t="s">
        <v>96</v>
      </c>
      <c r="N65" s="16" t="s">
        <v>96</v>
      </c>
      <c r="O65" s="16" t="s">
        <v>96</v>
      </c>
      <c r="P65" s="16" t="s">
        <v>96</v>
      </c>
    </row>
    <row r="66" spans="1:16" x14ac:dyDescent="0.25">
      <c r="A66" s="5" t="s">
        <v>54</v>
      </c>
      <c r="B66" s="16" t="s">
        <v>96</v>
      </c>
      <c r="C66" s="6"/>
      <c r="D66" s="16" t="s">
        <v>96</v>
      </c>
      <c r="E66" s="16" t="s">
        <v>96</v>
      </c>
      <c r="F66" s="16" t="s">
        <v>96</v>
      </c>
      <c r="G66" s="16" t="s">
        <v>96</v>
      </c>
      <c r="H66" s="16" t="s">
        <v>96</v>
      </c>
      <c r="I66" s="16" t="s">
        <v>96</v>
      </c>
      <c r="J66" s="16" t="s">
        <v>96</v>
      </c>
      <c r="K66" s="16" t="s">
        <v>96</v>
      </c>
      <c r="L66" s="16" t="s">
        <v>96</v>
      </c>
      <c r="M66" s="16" t="s">
        <v>96</v>
      </c>
      <c r="N66" s="16" t="s">
        <v>96</v>
      </c>
      <c r="O66" s="16" t="s">
        <v>96</v>
      </c>
      <c r="P66" s="16" t="s">
        <v>96</v>
      </c>
    </row>
    <row r="67" spans="1:16" x14ac:dyDescent="0.25">
      <c r="A67" s="5" t="s">
        <v>55</v>
      </c>
      <c r="B67" s="16" t="s">
        <v>96</v>
      </c>
      <c r="C67" s="6"/>
      <c r="D67" s="16" t="s">
        <v>96</v>
      </c>
      <c r="E67" s="16" t="s">
        <v>96</v>
      </c>
      <c r="F67" s="16" t="s">
        <v>96</v>
      </c>
      <c r="G67" s="16" t="s">
        <v>96</v>
      </c>
      <c r="H67" s="16" t="s">
        <v>96</v>
      </c>
      <c r="I67" s="16" t="s">
        <v>96</v>
      </c>
      <c r="J67" s="16" t="s">
        <v>96</v>
      </c>
      <c r="K67" s="16" t="s">
        <v>96</v>
      </c>
      <c r="L67" s="16" t="s">
        <v>96</v>
      </c>
      <c r="M67" s="16" t="s">
        <v>96</v>
      </c>
      <c r="N67" s="16" t="s">
        <v>96</v>
      </c>
      <c r="O67" s="16" t="s">
        <v>96</v>
      </c>
      <c r="P67" s="16" t="s">
        <v>96</v>
      </c>
    </row>
    <row r="68" spans="1:16" x14ac:dyDescent="0.25">
      <c r="A68" s="5" t="s">
        <v>56</v>
      </c>
      <c r="B68" s="16" t="s">
        <v>96</v>
      </c>
      <c r="C68" s="6"/>
      <c r="D68" s="16" t="s">
        <v>96</v>
      </c>
      <c r="E68" s="16" t="s">
        <v>96</v>
      </c>
      <c r="F68" s="16" t="s">
        <v>96</v>
      </c>
      <c r="G68" s="16" t="s">
        <v>96</v>
      </c>
      <c r="H68" s="16" t="s">
        <v>96</v>
      </c>
      <c r="I68" s="16" t="s">
        <v>96</v>
      </c>
      <c r="J68" s="16" t="s">
        <v>96</v>
      </c>
      <c r="K68" s="16" t="s">
        <v>96</v>
      </c>
      <c r="L68" s="16" t="s">
        <v>96</v>
      </c>
      <c r="M68" s="16" t="s">
        <v>96</v>
      </c>
      <c r="N68" s="16" t="s">
        <v>96</v>
      </c>
      <c r="O68" s="16" t="s">
        <v>96</v>
      </c>
      <c r="P68" s="16" t="s">
        <v>96</v>
      </c>
    </row>
    <row r="69" spans="1:16" x14ac:dyDescent="0.25">
      <c r="A69" s="5" t="s">
        <v>57</v>
      </c>
      <c r="B69" s="16" t="s">
        <v>96</v>
      </c>
      <c r="C69" s="6"/>
      <c r="D69" s="16" t="s">
        <v>96</v>
      </c>
      <c r="E69" s="16" t="s">
        <v>96</v>
      </c>
      <c r="F69" s="16" t="s">
        <v>96</v>
      </c>
      <c r="G69" s="16" t="s">
        <v>96</v>
      </c>
      <c r="H69" s="16" t="s">
        <v>96</v>
      </c>
      <c r="I69" s="16" t="s">
        <v>96</v>
      </c>
      <c r="J69" s="16" t="s">
        <v>96</v>
      </c>
      <c r="K69" s="16" t="s">
        <v>96</v>
      </c>
      <c r="L69" s="16" t="s">
        <v>96</v>
      </c>
      <c r="M69" s="16" t="s">
        <v>96</v>
      </c>
      <c r="N69" s="16" t="s">
        <v>96</v>
      </c>
      <c r="O69" s="16" t="s">
        <v>96</v>
      </c>
      <c r="P69" s="16" t="s">
        <v>96</v>
      </c>
    </row>
    <row r="70" spans="1:16" x14ac:dyDescent="0.25">
      <c r="A70" s="3" t="s">
        <v>58</v>
      </c>
      <c r="B70" s="16" t="s">
        <v>96</v>
      </c>
      <c r="C70" s="4"/>
      <c r="D70" s="16" t="s">
        <v>96</v>
      </c>
      <c r="E70" s="16" t="s">
        <v>96</v>
      </c>
      <c r="F70" s="16" t="s">
        <v>96</v>
      </c>
      <c r="G70" s="16" t="s">
        <v>96</v>
      </c>
      <c r="H70" s="16" t="s">
        <v>96</v>
      </c>
      <c r="I70" s="16" t="s">
        <v>96</v>
      </c>
      <c r="J70" s="16" t="s">
        <v>96</v>
      </c>
      <c r="K70" s="16" t="s">
        <v>96</v>
      </c>
      <c r="L70" s="16" t="s">
        <v>96</v>
      </c>
      <c r="M70" s="16" t="s">
        <v>96</v>
      </c>
      <c r="N70" s="16" t="s">
        <v>96</v>
      </c>
      <c r="O70" s="16" t="s">
        <v>96</v>
      </c>
      <c r="P70" s="16" t="s">
        <v>96</v>
      </c>
    </row>
    <row r="71" spans="1:16" x14ac:dyDescent="0.25">
      <c r="A71" s="5" t="s">
        <v>59</v>
      </c>
      <c r="B71" s="16" t="s">
        <v>96</v>
      </c>
      <c r="C71" s="6"/>
      <c r="D71" s="16" t="s">
        <v>96</v>
      </c>
      <c r="E71" s="16" t="s">
        <v>96</v>
      </c>
      <c r="F71" s="16" t="s">
        <v>96</v>
      </c>
      <c r="G71" s="16" t="s">
        <v>96</v>
      </c>
      <c r="H71" s="16" t="s">
        <v>96</v>
      </c>
      <c r="I71" s="16" t="s">
        <v>96</v>
      </c>
      <c r="J71" s="16" t="s">
        <v>96</v>
      </c>
      <c r="K71" s="16" t="s">
        <v>96</v>
      </c>
      <c r="L71" s="16" t="s">
        <v>96</v>
      </c>
      <c r="M71" s="16" t="s">
        <v>96</v>
      </c>
      <c r="N71" s="16" t="s">
        <v>96</v>
      </c>
      <c r="O71" s="16" t="s">
        <v>96</v>
      </c>
      <c r="P71" s="16" t="s">
        <v>96</v>
      </c>
    </row>
    <row r="72" spans="1:16" x14ac:dyDescent="0.25">
      <c r="A72" s="5" t="s">
        <v>60</v>
      </c>
      <c r="B72" s="16" t="s">
        <v>96</v>
      </c>
      <c r="C72" s="6"/>
      <c r="D72" s="16" t="s">
        <v>96</v>
      </c>
      <c r="E72" s="16" t="s">
        <v>96</v>
      </c>
      <c r="F72" s="16" t="s">
        <v>96</v>
      </c>
      <c r="G72" s="16" t="s">
        <v>96</v>
      </c>
      <c r="H72" s="16" t="s">
        <v>96</v>
      </c>
      <c r="I72" s="16" t="s">
        <v>96</v>
      </c>
      <c r="J72" s="16" t="s">
        <v>96</v>
      </c>
      <c r="K72" s="16" t="s">
        <v>96</v>
      </c>
      <c r="L72" s="16" t="s">
        <v>96</v>
      </c>
      <c r="M72" s="16" t="s">
        <v>96</v>
      </c>
      <c r="N72" s="16" t="s">
        <v>96</v>
      </c>
      <c r="O72" s="16" t="s">
        <v>96</v>
      </c>
      <c r="P72" s="16" t="s">
        <v>96</v>
      </c>
    </row>
    <row r="73" spans="1:16" x14ac:dyDescent="0.25">
      <c r="A73" s="3" t="s">
        <v>61</v>
      </c>
      <c r="B73" s="16" t="s">
        <v>96</v>
      </c>
      <c r="C73" s="4"/>
      <c r="D73" s="16" t="s">
        <v>96</v>
      </c>
      <c r="E73" s="16" t="s">
        <v>96</v>
      </c>
      <c r="F73" s="16" t="s">
        <v>96</v>
      </c>
      <c r="G73" s="16" t="s">
        <v>96</v>
      </c>
      <c r="H73" s="16" t="s">
        <v>96</v>
      </c>
      <c r="I73" s="16" t="s">
        <v>96</v>
      </c>
      <c r="J73" s="16" t="s">
        <v>96</v>
      </c>
      <c r="K73" s="16" t="s">
        <v>96</v>
      </c>
      <c r="L73" s="16" t="s">
        <v>96</v>
      </c>
      <c r="M73" s="16" t="s">
        <v>96</v>
      </c>
      <c r="N73" s="16" t="s">
        <v>96</v>
      </c>
      <c r="O73" s="16" t="s">
        <v>96</v>
      </c>
      <c r="P73" s="16" t="s">
        <v>96</v>
      </c>
    </row>
    <row r="74" spans="1:16" x14ac:dyDescent="0.25">
      <c r="A74" s="5" t="s">
        <v>62</v>
      </c>
      <c r="B74" s="16" t="s">
        <v>96</v>
      </c>
      <c r="C74" s="6"/>
      <c r="D74" s="16" t="s">
        <v>96</v>
      </c>
      <c r="E74" s="16" t="s">
        <v>96</v>
      </c>
      <c r="F74" s="16" t="s">
        <v>96</v>
      </c>
      <c r="G74" s="16" t="s">
        <v>96</v>
      </c>
      <c r="H74" s="16" t="s">
        <v>96</v>
      </c>
      <c r="I74" s="16" t="s">
        <v>96</v>
      </c>
      <c r="J74" s="16" t="s">
        <v>96</v>
      </c>
      <c r="K74" s="16" t="s">
        <v>96</v>
      </c>
      <c r="L74" s="16" t="s">
        <v>96</v>
      </c>
      <c r="M74" s="16" t="s">
        <v>96</v>
      </c>
      <c r="N74" s="16" t="s">
        <v>96</v>
      </c>
      <c r="O74" s="16" t="s">
        <v>96</v>
      </c>
      <c r="P74" s="16" t="s">
        <v>96</v>
      </c>
    </row>
    <row r="75" spans="1:16" x14ac:dyDescent="0.25">
      <c r="A75" s="5" t="s">
        <v>63</v>
      </c>
      <c r="B75" s="16" t="s">
        <v>96</v>
      </c>
      <c r="C75" s="6"/>
      <c r="D75" s="16" t="s">
        <v>96</v>
      </c>
      <c r="E75" s="16" t="s">
        <v>96</v>
      </c>
      <c r="F75" s="16" t="s">
        <v>96</v>
      </c>
      <c r="G75" s="16" t="s">
        <v>96</v>
      </c>
      <c r="H75" s="16" t="s">
        <v>96</v>
      </c>
      <c r="I75" s="16" t="s">
        <v>96</v>
      </c>
      <c r="J75" s="16" t="s">
        <v>96</v>
      </c>
      <c r="K75" s="16" t="s">
        <v>96</v>
      </c>
      <c r="L75" s="16" t="s">
        <v>96</v>
      </c>
      <c r="M75" s="16" t="s">
        <v>96</v>
      </c>
      <c r="N75" s="16" t="s">
        <v>96</v>
      </c>
      <c r="O75" s="16" t="s">
        <v>96</v>
      </c>
      <c r="P75" s="16" t="s">
        <v>96</v>
      </c>
    </row>
    <row r="76" spans="1:16" x14ac:dyDescent="0.25">
      <c r="A76" s="5" t="s">
        <v>64</v>
      </c>
      <c r="B76" s="16" t="s">
        <v>96</v>
      </c>
      <c r="C76" s="6"/>
      <c r="D76" s="16" t="s">
        <v>96</v>
      </c>
      <c r="E76" s="16" t="s">
        <v>96</v>
      </c>
      <c r="F76" s="16" t="s">
        <v>96</v>
      </c>
      <c r="G76" s="16" t="s">
        <v>96</v>
      </c>
      <c r="H76" s="16" t="s">
        <v>96</v>
      </c>
      <c r="I76" s="16" t="s">
        <v>96</v>
      </c>
      <c r="J76" s="16" t="s">
        <v>96</v>
      </c>
      <c r="K76" s="16" t="s">
        <v>96</v>
      </c>
      <c r="L76" s="16" t="s">
        <v>96</v>
      </c>
      <c r="M76" s="16" t="s">
        <v>96</v>
      </c>
      <c r="N76" s="16" t="s">
        <v>96</v>
      </c>
      <c r="O76" s="16" t="s">
        <v>96</v>
      </c>
      <c r="P76" s="16" t="s">
        <v>96</v>
      </c>
    </row>
    <row r="77" spans="1:16" x14ac:dyDescent="0.25">
      <c r="A77" s="1" t="s">
        <v>67</v>
      </c>
      <c r="B77" s="16" t="s">
        <v>96</v>
      </c>
      <c r="C77" s="2"/>
      <c r="D77" s="16" t="s">
        <v>96</v>
      </c>
      <c r="E77" s="16" t="s">
        <v>96</v>
      </c>
      <c r="F77" s="16" t="s">
        <v>96</v>
      </c>
      <c r="G77" s="16" t="s">
        <v>96</v>
      </c>
      <c r="H77" s="16" t="s">
        <v>96</v>
      </c>
      <c r="I77" s="16" t="s">
        <v>96</v>
      </c>
      <c r="J77" s="16" t="s">
        <v>96</v>
      </c>
      <c r="K77" s="16" t="s">
        <v>96</v>
      </c>
      <c r="L77" s="16" t="s">
        <v>96</v>
      </c>
      <c r="M77" s="16" t="s">
        <v>96</v>
      </c>
      <c r="N77" s="16" t="s">
        <v>96</v>
      </c>
      <c r="O77" s="16" t="s">
        <v>96</v>
      </c>
      <c r="P77" s="16" t="s">
        <v>96</v>
      </c>
    </row>
    <row r="78" spans="1:16" x14ac:dyDescent="0.25">
      <c r="A78" s="3" t="s">
        <v>68</v>
      </c>
      <c r="B78" s="16" t="s">
        <v>96</v>
      </c>
      <c r="C78" s="4"/>
      <c r="D78" s="16" t="s">
        <v>96</v>
      </c>
      <c r="E78" s="16" t="s">
        <v>96</v>
      </c>
      <c r="F78" s="16" t="s">
        <v>96</v>
      </c>
      <c r="G78" s="16" t="s">
        <v>96</v>
      </c>
      <c r="H78" s="16" t="s">
        <v>96</v>
      </c>
      <c r="I78" s="16" t="s">
        <v>96</v>
      </c>
      <c r="J78" s="16" t="s">
        <v>96</v>
      </c>
      <c r="K78" s="16" t="s">
        <v>96</v>
      </c>
      <c r="L78" s="16" t="s">
        <v>96</v>
      </c>
      <c r="M78" s="16" t="s">
        <v>96</v>
      </c>
      <c r="N78" s="16" t="s">
        <v>96</v>
      </c>
      <c r="O78" s="16" t="s">
        <v>96</v>
      </c>
      <c r="P78" s="16" t="s">
        <v>96</v>
      </c>
    </row>
    <row r="79" spans="1:16" x14ac:dyDescent="0.25">
      <c r="A79" s="5" t="s">
        <v>69</v>
      </c>
      <c r="B79" s="16" t="s">
        <v>96</v>
      </c>
      <c r="C79" s="6"/>
      <c r="D79" s="16" t="s">
        <v>96</v>
      </c>
      <c r="E79" s="16" t="s">
        <v>96</v>
      </c>
      <c r="F79" s="16" t="s">
        <v>96</v>
      </c>
      <c r="G79" s="16" t="s">
        <v>96</v>
      </c>
      <c r="H79" s="16" t="s">
        <v>96</v>
      </c>
      <c r="I79" s="16" t="s">
        <v>96</v>
      </c>
      <c r="J79" s="16" t="s">
        <v>96</v>
      </c>
      <c r="K79" s="16" t="s">
        <v>96</v>
      </c>
      <c r="L79" s="16" t="s">
        <v>96</v>
      </c>
      <c r="M79" s="16" t="s">
        <v>96</v>
      </c>
      <c r="N79" s="16" t="s">
        <v>96</v>
      </c>
      <c r="O79" s="16" t="s">
        <v>96</v>
      </c>
      <c r="P79" s="16" t="s">
        <v>96</v>
      </c>
    </row>
    <row r="80" spans="1:16" x14ac:dyDescent="0.25">
      <c r="A80" s="5" t="s">
        <v>70</v>
      </c>
      <c r="B80" s="16" t="s">
        <v>96</v>
      </c>
      <c r="C80" s="6"/>
      <c r="D80" s="16" t="s">
        <v>96</v>
      </c>
      <c r="E80" s="16" t="s">
        <v>96</v>
      </c>
      <c r="F80" s="16" t="s">
        <v>96</v>
      </c>
      <c r="G80" s="16" t="s">
        <v>96</v>
      </c>
      <c r="H80" s="16" t="s">
        <v>96</v>
      </c>
      <c r="I80" s="16" t="s">
        <v>96</v>
      </c>
      <c r="J80" s="16" t="s">
        <v>96</v>
      </c>
      <c r="K80" s="16" t="s">
        <v>96</v>
      </c>
      <c r="L80" s="16" t="s">
        <v>96</v>
      </c>
      <c r="M80" s="16" t="s">
        <v>96</v>
      </c>
      <c r="N80" s="16" t="s">
        <v>96</v>
      </c>
      <c r="O80" s="16" t="s">
        <v>96</v>
      </c>
      <c r="P80" s="16" t="s">
        <v>96</v>
      </c>
    </row>
    <row r="81" spans="1:16" x14ac:dyDescent="0.25">
      <c r="A81" s="3" t="s">
        <v>71</v>
      </c>
      <c r="B81" s="16" t="s">
        <v>96</v>
      </c>
      <c r="C81" s="4"/>
      <c r="D81" s="16" t="s">
        <v>96</v>
      </c>
      <c r="E81" s="16" t="s">
        <v>96</v>
      </c>
      <c r="F81" s="16" t="s">
        <v>96</v>
      </c>
      <c r="G81" s="16" t="s">
        <v>96</v>
      </c>
      <c r="H81" s="16" t="s">
        <v>96</v>
      </c>
      <c r="I81" s="16" t="s">
        <v>96</v>
      </c>
      <c r="J81" s="16" t="s">
        <v>96</v>
      </c>
      <c r="K81" s="16" t="s">
        <v>96</v>
      </c>
      <c r="L81" s="16" t="s">
        <v>96</v>
      </c>
      <c r="M81" s="16" t="s">
        <v>96</v>
      </c>
      <c r="N81" s="16" t="s">
        <v>96</v>
      </c>
      <c r="O81" s="16" t="s">
        <v>96</v>
      </c>
      <c r="P81" s="16" t="s">
        <v>96</v>
      </c>
    </row>
    <row r="82" spans="1:16" x14ac:dyDescent="0.25">
      <c r="A82" s="5" t="s">
        <v>72</v>
      </c>
      <c r="B82" s="16" t="s">
        <v>96</v>
      </c>
      <c r="C82" s="6"/>
      <c r="D82" s="16" t="s">
        <v>96</v>
      </c>
      <c r="E82" s="16" t="s">
        <v>96</v>
      </c>
      <c r="F82" s="16" t="s">
        <v>96</v>
      </c>
      <c r="G82" s="16" t="s">
        <v>96</v>
      </c>
      <c r="H82" s="16" t="s">
        <v>96</v>
      </c>
      <c r="I82" s="16" t="s">
        <v>96</v>
      </c>
      <c r="J82" s="16" t="s">
        <v>96</v>
      </c>
      <c r="K82" s="16" t="s">
        <v>96</v>
      </c>
      <c r="L82" s="16" t="s">
        <v>96</v>
      </c>
      <c r="M82" s="16" t="s">
        <v>96</v>
      </c>
      <c r="N82" s="16" t="s">
        <v>96</v>
      </c>
      <c r="O82" s="16" t="s">
        <v>96</v>
      </c>
      <c r="P82" s="16" t="s">
        <v>96</v>
      </c>
    </row>
    <row r="83" spans="1:16" x14ac:dyDescent="0.25">
      <c r="A83" s="5" t="s">
        <v>73</v>
      </c>
      <c r="B83" s="16" t="s">
        <v>96</v>
      </c>
      <c r="C83" s="6"/>
      <c r="D83" s="16" t="s">
        <v>96</v>
      </c>
      <c r="E83" s="16" t="s">
        <v>96</v>
      </c>
      <c r="F83" s="16" t="s">
        <v>96</v>
      </c>
      <c r="G83" s="16" t="s">
        <v>96</v>
      </c>
      <c r="H83" s="16" t="s">
        <v>96</v>
      </c>
      <c r="I83" s="16" t="s">
        <v>96</v>
      </c>
      <c r="J83" s="16" t="s">
        <v>96</v>
      </c>
      <c r="K83" s="16" t="s">
        <v>96</v>
      </c>
      <c r="L83" s="16" t="s">
        <v>96</v>
      </c>
      <c r="M83" s="16" t="s">
        <v>96</v>
      </c>
      <c r="N83" s="16" t="s">
        <v>96</v>
      </c>
      <c r="O83" s="16" t="s">
        <v>96</v>
      </c>
      <c r="P83" s="16" t="s">
        <v>96</v>
      </c>
    </row>
    <row r="84" spans="1:16" x14ac:dyDescent="0.25">
      <c r="A84" s="3" t="s">
        <v>74</v>
      </c>
      <c r="B84" s="16" t="s">
        <v>96</v>
      </c>
      <c r="C84" s="4"/>
      <c r="D84" s="16" t="s">
        <v>96</v>
      </c>
      <c r="E84" s="16" t="s">
        <v>96</v>
      </c>
      <c r="F84" s="16" t="s">
        <v>96</v>
      </c>
      <c r="G84" s="16" t="s">
        <v>96</v>
      </c>
      <c r="H84" s="16" t="s">
        <v>96</v>
      </c>
      <c r="I84" s="16" t="s">
        <v>96</v>
      </c>
      <c r="J84" s="16" t="s">
        <v>96</v>
      </c>
      <c r="K84" s="16" t="s">
        <v>96</v>
      </c>
      <c r="L84" s="16" t="s">
        <v>96</v>
      </c>
      <c r="M84" s="16" t="s">
        <v>96</v>
      </c>
      <c r="N84" s="16" t="s">
        <v>96</v>
      </c>
      <c r="O84" s="16" t="s">
        <v>96</v>
      </c>
      <c r="P84" s="16" t="s">
        <v>96</v>
      </c>
    </row>
    <row r="85" spans="1:16" x14ac:dyDescent="0.25">
      <c r="A85" s="5" t="s">
        <v>75</v>
      </c>
      <c r="B85" s="16" t="s">
        <v>96</v>
      </c>
      <c r="C85" s="6"/>
      <c r="D85" s="16" t="s">
        <v>96</v>
      </c>
      <c r="E85" s="16" t="s">
        <v>96</v>
      </c>
      <c r="F85" s="16" t="s">
        <v>96</v>
      </c>
      <c r="G85" s="16" t="s">
        <v>96</v>
      </c>
      <c r="H85" s="16" t="s">
        <v>96</v>
      </c>
      <c r="I85" s="16" t="s">
        <v>96</v>
      </c>
      <c r="J85" s="16" t="s">
        <v>96</v>
      </c>
      <c r="K85" s="16" t="s">
        <v>96</v>
      </c>
      <c r="L85" s="16" t="s">
        <v>96</v>
      </c>
      <c r="M85" s="16" t="s">
        <v>96</v>
      </c>
      <c r="N85" s="16" t="s">
        <v>96</v>
      </c>
      <c r="O85" s="16" t="s">
        <v>96</v>
      </c>
      <c r="P85" s="16" t="s">
        <v>96</v>
      </c>
    </row>
    <row r="86" spans="1:16" x14ac:dyDescent="0.25">
      <c r="A86" s="7" t="s">
        <v>65</v>
      </c>
      <c r="B86" s="17">
        <f>+B39+B29+B19+B13</f>
        <v>92375608</v>
      </c>
      <c r="C86" s="17">
        <f>+C39+C29+C19+C13</f>
        <v>92375608</v>
      </c>
      <c r="D86" s="17">
        <f>+D39+D29+D13</f>
        <v>5967057.8100000005</v>
      </c>
      <c r="E86" s="17">
        <f>+E39+E29+E19+E13</f>
        <v>7185516.4600000009</v>
      </c>
      <c r="F86" s="17">
        <f>+F40+F29+F19+F13</f>
        <v>7042798.040000001</v>
      </c>
      <c r="G86" s="17">
        <f t="shared" ref="G86:M86" si="3">+G39+G29+G19+G13</f>
        <v>7218909.2400000002</v>
      </c>
      <c r="H86" s="17">
        <f t="shared" si="3"/>
        <v>7119191.0600000005</v>
      </c>
      <c r="I86" s="17">
        <f t="shared" si="3"/>
        <v>7078756.6500000004</v>
      </c>
      <c r="J86" s="17">
        <f t="shared" si="3"/>
        <v>7276784.96</v>
      </c>
      <c r="K86" s="17">
        <f t="shared" si="3"/>
        <v>6856122.5899999999</v>
      </c>
      <c r="L86" s="17">
        <f t="shared" si="3"/>
        <v>7906453.5299999993</v>
      </c>
      <c r="M86" s="17">
        <f t="shared" si="3"/>
        <v>7372776.4300000006</v>
      </c>
      <c r="N86" s="17">
        <f>+N39+N29+N13</f>
        <v>11615562.59</v>
      </c>
      <c r="O86" s="17">
        <f>+O39+O29+O19+O13</f>
        <v>9722669</v>
      </c>
      <c r="P86" s="17">
        <f>+P39+P29+P19+P13</f>
        <v>92362598.359999985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3" t="s">
        <v>93</v>
      </c>
    </row>
    <row r="91" spans="1:16" ht="30.75" thickBot="1" x14ac:dyDescent="0.3">
      <c r="A91" s="11" t="s">
        <v>94</v>
      </c>
    </row>
    <row r="92" spans="1:16" ht="60.75" thickBot="1" x14ac:dyDescent="0.3">
      <c r="A92" s="12" t="s">
        <v>95</v>
      </c>
    </row>
    <row r="95" spans="1:16" x14ac:dyDescent="0.25">
      <c r="A95" s="19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20" t="s">
        <v>107</v>
      </c>
      <c r="E107" s="19" t="s">
        <v>113</v>
      </c>
      <c r="F107" s="19"/>
      <c r="G107" s="19"/>
    </row>
    <row r="108" spans="1:7" x14ac:dyDescent="0.25">
      <c r="A108" s="21" t="s">
        <v>108</v>
      </c>
      <c r="E108" t="s">
        <v>114</v>
      </c>
    </row>
    <row r="109" spans="1:7" x14ac:dyDescent="0.25">
      <c r="A109" s="21" t="s">
        <v>109</v>
      </c>
      <c r="E109" t="s">
        <v>110</v>
      </c>
    </row>
    <row r="110" spans="1:7" x14ac:dyDescent="0.25">
      <c r="A110" s="21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2"/>
  <sheetViews>
    <sheetView workbookViewId="0">
      <selection activeCell="E19" sqref="E19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2:5" x14ac:dyDescent="0.25">
      <c r="B5">
        <v>2.1</v>
      </c>
      <c r="C5" s="14">
        <v>-232064</v>
      </c>
      <c r="E5" s="14">
        <v>18850392</v>
      </c>
    </row>
    <row r="6" spans="2:5" x14ac:dyDescent="0.25">
      <c r="C6" s="14">
        <v>-99627</v>
      </c>
      <c r="E6" s="14">
        <v>39249508</v>
      </c>
    </row>
    <row r="7" spans="2:5" x14ac:dyDescent="0.25">
      <c r="C7" s="14"/>
      <c r="E7" s="14">
        <v>4761370</v>
      </c>
    </row>
    <row r="8" spans="2:5" x14ac:dyDescent="0.25">
      <c r="C8" s="14"/>
      <c r="E8" s="14">
        <f>SUM(E5:E7)</f>
        <v>62861270</v>
      </c>
    </row>
    <row r="9" spans="2:5" x14ac:dyDescent="0.25">
      <c r="C9" s="14">
        <v>-49498</v>
      </c>
    </row>
    <row r="10" spans="2:5" x14ac:dyDescent="0.25">
      <c r="C10" s="14">
        <v>-218811</v>
      </c>
      <c r="E10" s="14">
        <v>1285382</v>
      </c>
    </row>
    <row r="11" spans="2:5" x14ac:dyDescent="0.25">
      <c r="C11" s="14">
        <f>SUM(C5:C10)</f>
        <v>-600000</v>
      </c>
      <c r="E11" s="14">
        <v>230007</v>
      </c>
    </row>
    <row r="12" spans="2:5" x14ac:dyDescent="0.25">
      <c r="E12" s="14">
        <f>SUM(E10:E11)</f>
        <v>1515389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C30" sqref="C30"/>
    </sheetView>
  </sheetViews>
  <sheetFormatPr baseColWidth="10" defaultRowHeight="15" x14ac:dyDescent="0.25"/>
  <sheetData>
    <row r="8" spans="3:3" x14ac:dyDescent="0.25">
      <c r="C8" s="14">
        <v>1460600</v>
      </c>
    </row>
    <row r="9" spans="3:3" x14ac:dyDescent="0.25">
      <c r="C9" s="14">
        <v>461965</v>
      </c>
    </row>
    <row r="10" spans="3:3" x14ac:dyDescent="0.25">
      <c r="C10" s="14">
        <f>SUM(C8:C9)</f>
        <v>1922565</v>
      </c>
    </row>
    <row r="18" spans="3:3" x14ac:dyDescent="0.25">
      <c r="C18" s="14">
        <v>1763115</v>
      </c>
    </row>
    <row r="19" spans="3:3" x14ac:dyDescent="0.25">
      <c r="C19" s="14">
        <v>200000</v>
      </c>
    </row>
    <row r="20" spans="3:3" x14ac:dyDescent="0.25">
      <c r="C20" s="14">
        <v>200000</v>
      </c>
    </row>
    <row r="21" spans="3:3" x14ac:dyDescent="0.25">
      <c r="C21" s="14">
        <f>SUM(C18:C20)</f>
        <v>2163115</v>
      </c>
    </row>
    <row r="29" spans="3:3" x14ac:dyDescent="0.25">
      <c r="C29" s="14">
        <v>686066</v>
      </c>
    </row>
    <row r="30" spans="3:3" x14ac:dyDescent="0.25">
      <c r="C30" s="14">
        <v>371000</v>
      </c>
    </row>
    <row r="31" spans="3:3" x14ac:dyDescent="0.25">
      <c r="C31" s="14">
        <v>50000</v>
      </c>
    </row>
    <row r="32" spans="3:3" x14ac:dyDescent="0.25">
      <c r="C32" s="14">
        <v>41950</v>
      </c>
    </row>
    <row r="33" spans="3:3" x14ac:dyDescent="0.25">
      <c r="C33" s="14">
        <f>SUM(C29:C32)</f>
        <v>1149016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2021-12-14T13:21:30Z</cp:lastPrinted>
  <dcterms:created xsi:type="dcterms:W3CDTF">2021-07-29T18:58:50Z</dcterms:created>
  <dcterms:modified xsi:type="dcterms:W3CDTF">2022-01-03T14:28:32Z</dcterms:modified>
</cp:coreProperties>
</file>