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perez.ISSFFAARD0\Desktop\"/>
    </mc:Choice>
  </mc:AlternateContent>
  <bookViews>
    <workbookView xWindow="0" yWindow="0" windowWidth="20490" windowHeight="7665"/>
  </bookViews>
  <sheets>
    <sheet name="P2 Presupuesto Aprobado-Ejec " sheetId="2" r:id="rId1"/>
    <sheet name="Hoja1" sheetId="3" r:id="rId2"/>
    <sheet name="Hoja2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2" l="1"/>
  <c r="I39" i="2" l="1"/>
  <c r="I29" i="2"/>
  <c r="I19" i="2"/>
  <c r="I13" i="2"/>
  <c r="H86" i="2" l="1"/>
  <c r="H39" i="2" l="1"/>
  <c r="H29" i="2"/>
  <c r="H19" i="2"/>
  <c r="H13" i="2"/>
  <c r="G29" i="2" l="1"/>
  <c r="G39" i="2" l="1"/>
  <c r="G86" i="2"/>
  <c r="G19" i="2"/>
  <c r="G13" i="2"/>
  <c r="F29" i="2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E86" i="2" s="1"/>
  <c r="D13" i="2"/>
  <c r="P13" i="2" s="1"/>
  <c r="P39" i="2" l="1"/>
  <c r="F86" i="2"/>
  <c r="D29" i="2"/>
  <c r="P29" i="2" s="1"/>
  <c r="D19" i="2"/>
  <c r="P19" i="2" s="1"/>
  <c r="D86" i="2"/>
  <c r="B39" i="2"/>
  <c r="B29" i="2"/>
  <c r="B19" i="2"/>
  <c r="B13" i="2"/>
  <c r="P86" i="2" l="1"/>
  <c r="B86" i="2"/>
</calcChain>
</file>

<file path=xl/sharedStrings.xml><?xml version="1.0" encoding="utf-8"?>
<sst xmlns="http://schemas.openxmlformats.org/spreadsheetml/2006/main" count="1058" uniqueCount="117">
  <si>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</si>
  <si>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</si>
  <si>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</si>
  <si>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</si>
  <si>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</si>
  <si>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</si>
  <si>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</si>
  <si>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</si>
  <si>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</si>
  <si>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</si>
  <si>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</si>
  <si>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</si>
  <si>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</si>
  <si>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</si>
  <si>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</si>
  <si>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</si>
  <si>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</si>
  <si>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</si>
  <si>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</si>
  <si>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</si>
  <si>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</si>
  <si>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</si>
  <si>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</si>
  <si>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</si>
  <si>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</si>
  <si>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</si>
  <si>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</si>
  <si>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</si>
  <si>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</si>
  <si>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</si>
  <si>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</si>
  <si>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</si>
  <si>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</si>
  <si>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</si>
  <si>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</si>
  <si>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</si>
  <si>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</si>
  <si>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</si>
  <si>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</si>
  <si>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</si>
  <si>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</si>
  <si>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</si>
  <si>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</si>
  <si>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</si>
  <si>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</si>
  <si>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</si>
  <si>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</si>
  <si>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</si>
  <si>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</si>
  <si>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</si>
  <si>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</si>
  <si>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</si>
  <si>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</si>
  <si>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</si>
  <si>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</si>
  <si>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</si>
  <si>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</si>
  <si>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</si>
  <si>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</si>
  <si>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</si>
  <si>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</si>
  <si>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</si>
  <si>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</si>
  <si>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</si>
  <si>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</si>
  <si>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</si>
  <si>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</si>
  <si>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</si>
  <si>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</si>
  <si>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</si>
  <si>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</si>
  <si>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</si>
  <si>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</si>
  <si>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</si>
  <si>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</si>
  <si>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</si>
  <si>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</si>
  <si>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</si>
  <si>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</si>
  <si>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</si>
  <si>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</si>
  <si>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</si>
  <si>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</si>
  <si>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</si>
  <si>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</si>
  <si>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</si>
  <si>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</si>
  <si>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</si>
  <si>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</si>
  <si>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</si>
  <si>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</si>
  <si>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</si>
  <si>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</si>
  <si>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</si>
  <si>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</si>
  <si>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</si>
  <si>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</si>
  <si>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</si>
  <si>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</si>
  <si>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</si>
  <si>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</si>
  <si>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</si>
  <si>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</si>
  <si>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</si>
  <si>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</si>
  <si>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</si>
  <si>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</si>
  <si>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</si>
  <si>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</si>
  <si>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</si>
  <si>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</si>
  <si>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</si>
  <si>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</si>
  <si>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 xml:space="preserve">                             Licdo. CRUCITO OTAÑO DIAZ</t>
  </si>
  <si>
    <t xml:space="preserve">                               Capitan Fragata Contador, ARD,</t>
  </si>
  <si>
    <t>Fecha de registro: Del 01 de Junio del 2022</t>
  </si>
  <si>
    <t>Fecha de imputacion: Hasta el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</si>
</sst>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topLeftCell="G82" zoomScale="115" zoomScaleNormal="115" workbookViewId="0">
      <selection activeCell="I87" sqref="I87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 t="shared" ref="D13:I13" si="0">+D14+D18</f>
        <v>4984256.1500000004</v>
      </c>
      <c r="E13" s="13">
        <f t="shared" si="0"/>
        <v>4991856.1500000004</v>
      </c>
      <c r="F13" s="13">
        <f t="shared" si="0"/>
        <v>4979782.8699999992</v>
      </c>
      <c r="G13" s="13">
        <f t="shared" si="0"/>
        <v>4982431.5699999994</v>
      </c>
      <c r="H13" s="13">
        <f t="shared" si="0"/>
        <v>4982431.5699999994</v>
      </c>
      <c r="I13" s="13">
        <f t="shared" si="0"/>
        <v>4967920.71</v>
      </c>
      <c r="J13" s="14" t="s">
        <v>96</v>
      </c>
      <c r="K13" s="14" t="s">
        <v>96</v>
      </c>
      <c r="L13" s="14" t="s">
        <v>96</v>
      </c>
      <c r="M13" s="14" t="s">
        <v>96</v>
      </c>
      <c r="N13" s="14" t="s">
        <v>96</v>
      </c>
      <c r="O13" s="14" t="s">
        <v>96</v>
      </c>
      <c r="P13" s="13">
        <f>SUM(D13:O13)</f>
        <v>29888679.02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2">
        <v>4856624.5999999996</v>
      </c>
      <c r="G14" s="12">
        <v>4859024.5999999996</v>
      </c>
      <c r="H14" s="12">
        <v>4859024.5999999996</v>
      </c>
      <c r="I14" s="12">
        <v>4845624.5999999996</v>
      </c>
      <c r="J14" s="14" t="s">
        <v>96</v>
      </c>
      <c r="K14" s="14" t="s">
        <v>96</v>
      </c>
      <c r="L14" s="14" t="s">
        <v>96</v>
      </c>
      <c r="M14" s="14" t="s">
        <v>96</v>
      </c>
      <c r="N14" s="14" t="s">
        <v>96</v>
      </c>
      <c r="O14" s="14" t="s">
        <v>96</v>
      </c>
      <c r="P14" s="20">
        <f>SUM(D14:O14)</f>
        <v>29149103.060000002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1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1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1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2">
        <v>123158.27</v>
      </c>
      <c r="G18" s="12">
        <v>123406.97</v>
      </c>
      <c r="H18" s="12">
        <v>123406.97</v>
      </c>
      <c r="I18" s="12">
        <v>122296.11</v>
      </c>
      <c r="J18" s="14" t="s">
        <v>96</v>
      </c>
      <c r="K18" s="14" t="s">
        <v>96</v>
      </c>
      <c r="L18" s="14" t="s">
        <v>96</v>
      </c>
      <c r="M18" s="14" t="s">
        <v>96</v>
      </c>
      <c r="N18" s="14" t="s">
        <v>96</v>
      </c>
      <c r="O18" s="14" t="s">
        <v>96</v>
      </c>
      <c r="P18" s="20">
        <f t="shared" si="1"/>
        <v>739575.96</v>
      </c>
    </row>
    <row r="19" spans="1:16" x14ac:dyDescent="0.25">
      <c r="A19" s="3" t="s">
        <v>7</v>
      </c>
      <c r="B19" s="13">
        <f>+B20+B28</f>
        <v>2900000</v>
      </c>
      <c r="C19" s="14" t="s">
        <v>96</v>
      </c>
      <c r="D19" s="13">
        <f>+D20</f>
        <v>176098.21</v>
      </c>
      <c r="E19" s="14" t="s">
        <v>96</v>
      </c>
      <c r="F19" s="13">
        <f>+F20</f>
        <v>210552.69</v>
      </c>
      <c r="G19" s="13">
        <f>+G20</f>
        <v>184057.95</v>
      </c>
      <c r="H19" s="13">
        <f>+H20</f>
        <v>202671.09</v>
      </c>
      <c r="I19" s="13">
        <f>+I20</f>
        <v>177725.38</v>
      </c>
      <c r="J19" s="14" t="s">
        <v>96</v>
      </c>
      <c r="K19" s="14" t="s">
        <v>96</v>
      </c>
      <c r="L19" s="14" t="s">
        <v>96</v>
      </c>
      <c r="M19" s="14" t="s">
        <v>96</v>
      </c>
      <c r="N19" s="14" t="s">
        <v>96</v>
      </c>
      <c r="O19" s="14" t="s">
        <v>96</v>
      </c>
      <c r="P19" s="13">
        <f t="shared" si="1"/>
        <v>951105.32000000007</v>
      </c>
    </row>
    <row r="20" spans="1:16" x14ac:dyDescent="0.25">
      <c r="A20" s="4" t="s">
        <v>8</v>
      </c>
      <c r="B20" s="12">
        <v>2400000</v>
      </c>
      <c r="C20" s="14" t="s">
        <v>96</v>
      </c>
      <c r="D20" s="12">
        <v>176098.21</v>
      </c>
      <c r="E20" s="14" t="s">
        <v>96</v>
      </c>
      <c r="F20" s="12">
        <v>210552.69</v>
      </c>
      <c r="G20" s="12">
        <v>184057.95</v>
      </c>
      <c r="H20" s="12">
        <v>202671.09</v>
      </c>
      <c r="I20" s="12">
        <v>177725.38</v>
      </c>
      <c r="J20" s="14" t="s">
        <v>96</v>
      </c>
      <c r="K20" s="14" t="s">
        <v>96</v>
      </c>
      <c r="L20" s="14" t="s">
        <v>96</v>
      </c>
      <c r="M20" s="14" t="s">
        <v>96</v>
      </c>
      <c r="N20" s="14" t="s">
        <v>96</v>
      </c>
      <c r="O20" s="14" t="s">
        <v>96</v>
      </c>
      <c r="P20" s="20">
        <f t="shared" si="1"/>
        <v>951105.32000000007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1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1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1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1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1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1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1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1"/>
        <v>0</v>
      </c>
    </row>
    <row r="29" spans="1:16" x14ac:dyDescent="0.25">
      <c r="A29" s="3" t="s">
        <v>17</v>
      </c>
      <c r="B29" s="13">
        <f>+B30+B31+B32+B34+B36+B38</f>
        <v>19742139</v>
      </c>
      <c r="C29" s="14" t="s">
        <v>96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3">
        <f>+G30+G32+G34+G36+G38</f>
        <v>1511034.2</v>
      </c>
      <c r="H29" s="13">
        <f>+H30+H36</f>
        <v>1692486.7</v>
      </c>
      <c r="I29" s="13">
        <f>+I30+I36</f>
        <v>1220196.3999999999</v>
      </c>
      <c r="J29" s="14" t="s">
        <v>96</v>
      </c>
      <c r="K29" s="14" t="s">
        <v>96</v>
      </c>
      <c r="L29" s="14" t="s">
        <v>96</v>
      </c>
      <c r="M29" s="14" t="s">
        <v>96</v>
      </c>
      <c r="N29" s="14" t="s">
        <v>96</v>
      </c>
      <c r="O29" s="14" t="s">
        <v>96</v>
      </c>
      <c r="P29" s="13">
        <f t="shared" si="1"/>
        <v>8558185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2">
        <v>759986.7</v>
      </c>
      <c r="G30" s="12">
        <v>758696.4</v>
      </c>
      <c r="H30" s="12">
        <v>759986.7</v>
      </c>
      <c r="I30" s="12">
        <v>758696.4</v>
      </c>
      <c r="J30" s="14" t="s">
        <v>96</v>
      </c>
      <c r="K30" s="14" t="s">
        <v>96</v>
      </c>
      <c r="L30" s="14" t="s">
        <v>96</v>
      </c>
      <c r="M30" s="14" t="s">
        <v>96</v>
      </c>
      <c r="N30" s="14" t="s">
        <v>96</v>
      </c>
      <c r="O30" s="14" t="s">
        <v>96</v>
      </c>
      <c r="P30" s="20">
        <f t="shared" si="1"/>
        <v>4556049.3</v>
      </c>
    </row>
    <row r="31" spans="1:16" x14ac:dyDescent="0.25">
      <c r="A31" s="4" t="s">
        <v>19</v>
      </c>
      <c r="B31" s="12">
        <v>50000</v>
      </c>
      <c r="C31" s="14" t="s">
        <v>96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1"/>
        <v>0</v>
      </c>
    </row>
    <row r="32" spans="1:16" x14ac:dyDescent="0.25">
      <c r="A32" s="4" t="s">
        <v>20</v>
      </c>
      <c r="B32" s="12">
        <v>1500000</v>
      </c>
      <c r="C32" s="12">
        <v>250000</v>
      </c>
      <c r="D32" s="14" t="s">
        <v>96</v>
      </c>
      <c r="E32" s="14" t="s">
        <v>96</v>
      </c>
      <c r="F32" s="12">
        <v>352324.4</v>
      </c>
      <c r="G32" s="12">
        <v>239717</v>
      </c>
      <c r="H32" s="14" t="s">
        <v>96</v>
      </c>
      <c r="I32" s="14" t="s">
        <v>96</v>
      </c>
      <c r="J32" s="14" t="s">
        <v>96</v>
      </c>
      <c r="K32" s="14" t="s">
        <v>96</v>
      </c>
      <c r="L32" s="14" t="s">
        <v>96</v>
      </c>
      <c r="M32" s="14" t="s">
        <v>96</v>
      </c>
      <c r="N32" s="14" t="s">
        <v>96</v>
      </c>
      <c r="O32" s="14" t="s">
        <v>96</v>
      </c>
      <c r="P32" s="20">
        <f t="shared" si="1"/>
        <v>592041.4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1"/>
        <v>0</v>
      </c>
    </row>
    <row r="34" spans="1:16" x14ac:dyDescent="0.25">
      <c r="A34" s="4" t="s">
        <v>22</v>
      </c>
      <c r="B34" s="12">
        <v>400000</v>
      </c>
      <c r="C34" s="12">
        <v>250000</v>
      </c>
      <c r="D34" s="14" t="s">
        <v>96</v>
      </c>
      <c r="E34" s="14" t="s">
        <v>96</v>
      </c>
      <c r="F34" s="12">
        <v>70446</v>
      </c>
      <c r="G34" s="12">
        <v>120596</v>
      </c>
      <c r="H34" s="14" t="s">
        <v>96</v>
      </c>
      <c r="I34" s="14" t="s">
        <v>96</v>
      </c>
      <c r="J34" s="14" t="s">
        <v>96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1"/>
        <v>191042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1"/>
        <v>0</v>
      </c>
    </row>
    <row r="36" spans="1:16" x14ac:dyDescent="0.25">
      <c r="A36" s="4" t="s">
        <v>24</v>
      </c>
      <c r="B36" s="12">
        <v>5642139</v>
      </c>
      <c r="C36" s="14" t="s">
        <v>96</v>
      </c>
      <c r="D36" s="14" t="s">
        <v>96</v>
      </c>
      <c r="E36" s="14" t="s">
        <v>96</v>
      </c>
      <c r="F36" s="12">
        <v>1304702.5</v>
      </c>
      <c r="G36" s="12">
        <v>162515.5</v>
      </c>
      <c r="H36" s="12">
        <v>932500</v>
      </c>
      <c r="I36" s="12">
        <v>461500</v>
      </c>
      <c r="J36" s="14" t="s">
        <v>96</v>
      </c>
      <c r="K36" s="14" t="s">
        <v>96</v>
      </c>
      <c r="L36" s="14" t="s">
        <v>96</v>
      </c>
      <c r="M36" s="14" t="s">
        <v>96</v>
      </c>
      <c r="N36" s="14" t="s">
        <v>96</v>
      </c>
      <c r="O36" s="14" t="s">
        <v>96</v>
      </c>
      <c r="P36" s="20">
        <f t="shared" si="1"/>
        <v>2861218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1"/>
        <v>0</v>
      </c>
    </row>
    <row r="38" spans="1:16" x14ac:dyDescent="0.25">
      <c r="A38" s="4" t="s">
        <v>26</v>
      </c>
      <c r="B38" s="12">
        <v>3030000</v>
      </c>
      <c r="C38" s="14" t="s">
        <v>96</v>
      </c>
      <c r="D38" s="14" t="s">
        <v>96</v>
      </c>
      <c r="E38" s="14" t="s">
        <v>96</v>
      </c>
      <c r="F38" s="12">
        <v>128325</v>
      </c>
      <c r="G38" s="12">
        <v>229509.3</v>
      </c>
      <c r="H38" s="14" t="s">
        <v>96</v>
      </c>
      <c r="I38" s="14" t="s">
        <v>96</v>
      </c>
      <c r="J38" s="14" t="s">
        <v>96</v>
      </c>
      <c r="K38" s="14" t="s">
        <v>96</v>
      </c>
      <c r="L38" s="14" t="s">
        <v>96</v>
      </c>
      <c r="M38" s="14" t="s">
        <v>96</v>
      </c>
      <c r="N38" s="14" t="s">
        <v>96</v>
      </c>
      <c r="O38" s="14" t="s">
        <v>96</v>
      </c>
      <c r="P38" s="20">
        <f t="shared" si="1"/>
        <v>357834.3</v>
      </c>
    </row>
    <row r="39" spans="1:16" x14ac:dyDescent="0.25">
      <c r="A39" s="3" t="s">
        <v>27</v>
      </c>
      <c r="B39" s="13">
        <f>+B40</f>
        <v>5760000</v>
      </c>
      <c r="C39" s="14" t="s">
        <v>96</v>
      </c>
      <c r="D39" s="14" t="s">
        <v>96</v>
      </c>
      <c r="E39" s="14" t="s">
        <v>96</v>
      </c>
      <c r="F39" s="21">
        <f>+F40</f>
        <v>1338290</v>
      </c>
      <c r="G39" s="21">
        <f>+G40</f>
        <v>578405</v>
      </c>
      <c r="H39" s="21">
        <f>+H40</f>
        <v>483156</v>
      </c>
      <c r="I39" s="21">
        <f>+I40</f>
        <v>479140</v>
      </c>
      <c r="J39" s="21"/>
      <c r="K39" s="14" t="s">
        <v>96</v>
      </c>
      <c r="L39" s="14" t="s">
        <v>96</v>
      </c>
      <c r="M39" s="14" t="s">
        <v>96</v>
      </c>
      <c r="N39" s="14" t="s">
        <v>96</v>
      </c>
      <c r="O39" s="14" t="s">
        <v>96</v>
      </c>
      <c r="P39" s="13">
        <f t="shared" si="1"/>
        <v>2878991</v>
      </c>
    </row>
    <row r="40" spans="1:16" x14ac:dyDescent="0.25">
      <c r="A40" s="4" t="s">
        <v>28</v>
      </c>
      <c r="B40" s="12">
        <v>5760000</v>
      </c>
      <c r="C40" s="14" t="s">
        <v>96</v>
      </c>
      <c r="D40" s="14" t="s">
        <v>96</v>
      </c>
      <c r="E40" s="14" t="s">
        <v>96</v>
      </c>
      <c r="F40" s="22">
        <v>1338290</v>
      </c>
      <c r="G40" s="12">
        <v>578405</v>
      </c>
      <c r="H40" s="12">
        <v>483156</v>
      </c>
      <c r="I40" s="12">
        <v>479140</v>
      </c>
      <c r="J40" s="12"/>
      <c r="K40" s="14" t="s">
        <v>96</v>
      </c>
      <c r="L40" s="14" t="s">
        <v>96</v>
      </c>
      <c r="M40" s="14" t="s">
        <v>96</v>
      </c>
      <c r="N40" s="14" t="s">
        <v>96</v>
      </c>
      <c r="O40" s="14" t="s">
        <v>96</v>
      </c>
      <c r="P40" s="20">
        <f t="shared" si="1"/>
        <v>2878991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1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1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1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1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1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1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1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1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1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1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1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1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1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1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1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1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1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1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1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1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1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1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1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1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1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1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1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1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1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1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1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1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1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1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1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1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1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2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2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2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2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2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2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2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2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v>0</v>
      </c>
      <c r="D86" s="15">
        <f>+D29+D19+D13</f>
        <v>5920341.0600000005</v>
      </c>
      <c r="E86" s="15">
        <f>+E29+E13</f>
        <v>5750552.5500000007</v>
      </c>
      <c r="F86" s="15">
        <f>+F39+F29+F19+F13</f>
        <v>9144410.1600000001</v>
      </c>
      <c r="G86" s="15">
        <f>+G39+G29+G19+G13</f>
        <v>7255928.7199999988</v>
      </c>
      <c r="H86" s="15">
        <f>+H39+H29+H19+H13</f>
        <v>7360745.3599999994</v>
      </c>
      <c r="I86" s="15">
        <f>+I39+I29+I19+I13</f>
        <v>6844982.4900000002</v>
      </c>
      <c r="J86" s="15"/>
      <c r="K86" s="15"/>
      <c r="L86" s="15"/>
      <c r="M86" s="15"/>
      <c r="N86" s="15"/>
      <c r="O86" s="15"/>
      <c r="P86" s="15">
        <f t="shared" si="2"/>
        <v>42276960.340000004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113</v>
      </c>
      <c r="F107" s="17"/>
      <c r="G107" s="17"/>
    </row>
    <row r="108" spans="1:7" x14ac:dyDescent="0.25">
      <c r="A108" s="19" t="s">
        <v>108</v>
      </c>
      <c r="E108" t="s">
        <v>114</v>
      </c>
    </row>
    <row r="109" spans="1:7" x14ac:dyDescent="0.25">
      <c r="A109" s="19" t="s">
        <v>109</v>
      </c>
      <c r="E109" t="s">
        <v>110</v>
      </c>
    </row>
    <row r="110" spans="1:7" x14ac:dyDescent="0.25">
      <c r="A110" s="19" t="s">
        <v>111</v>
      </c>
      <c r="E110" t="s">
        <v>112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2"/>
  <sheetViews>
    <sheetView workbookViewId="0">
      <selection activeCell="B25" sqref="B25"/>
    </sheetView>
  </sheetViews>
  <sheetFormatPr baseColWidth="10" defaultRowHeight="15" x14ac:dyDescent="0.25"/>
  <cols>
    <col min="3" max="3" width="21.7109375" customWidth="1"/>
    <col min="4" max="4" width="19.5703125" customWidth="1"/>
    <col min="5" max="5" width="20.7109375" customWidth="1"/>
  </cols>
  <sheetData>
    <row r="5" spans="3:5" x14ac:dyDescent="0.25">
      <c r="C5" s="12"/>
      <c r="E5" s="12"/>
    </row>
    <row r="6" spans="3:5" x14ac:dyDescent="0.25">
      <c r="C6" s="12"/>
      <c r="E6" s="12"/>
    </row>
    <row r="7" spans="3:5" x14ac:dyDescent="0.25">
      <c r="C7" s="12"/>
      <c r="E7" s="12"/>
    </row>
    <row r="8" spans="3:5" x14ac:dyDescent="0.25">
      <c r="C8" s="12"/>
      <c r="E8" s="12"/>
    </row>
    <row r="9" spans="3:5" x14ac:dyDescent="0.25">
      <c r="C9" s="12"/>
    </row>
    <row r="10" spans="3:5" x14ac:dyDescent="0.25">
      <c r="C10" s="12"/>
      <c r="E10" s="12"/>
    </row>
    <row r="11" spans="3:5" x14ac:dyDescent="0.25">
      <c r="C11" s="12"/>
      <c r="E11" s="12"/>
    </row>
    <row r="12" spans="3:5" x14ac:dyDescent="0.25">
      <c r="E1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33"/>
  <sheetViews>
    <sheetView topLeftCell="A16" workbookViewId="0">
      <selection activeCell="A32" sqref="A32"/>
    </sheetView>
  </sheetViews>
  <sheetFormatPr baseColWidth="10" defaultRowHeight="15" x14ac:dyDescent="0.25"/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P2 Presupuesto Aprobado-Ejec 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jperez</cp:lastModifiedBy>
  <cp:lastPrinted>2022-01-13T15:59:05Z</cp:lastPrinted>
  <dcterms:created xsi:type="dcterms:W3CDTF">2021-07-29T18:58:50Z</dcterms:created>
  <dcterms:modified xsi:type="dcterms:W3CDTF">2022-06-30T18:46:33Z</dcterms:modified>
</cp:coreProperties>
</file>